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PhD Data (Offline)\Bead Tracking-29-10-2020\"/>
    </mc:Choice>
  </mc:AlternateContent>
  <xr:revisionPtr revIDLastSave="0" documentId="13_ncr:1_{9E084591-3615-401D-9BED-1C18F9633B8B}" xr6:coauthVersionLast="45" xr6:coauthVersionMax="45" xr10:uidLastSave="{00000000-0000-0000-0000-000000000000}"/>
  <bookViews>
    <workbookView xWindow="-120" yWindow="-120" windowWidth="29040" windowHeight="15840" firstSheet="2" activeTab="7" xr2:uid="{00000000-000D-0000-FFFF-FFFF00000000}"/>
  </bookViews>
  <sheets>
    <sheet name="20mm Particle Tracks" sheetId="1" r:id="rId1"/>
    <sheet name="18mm Particle Tracks" sheetId="3" r:id="rId2"/>
    <sheet name="15mm Particle Tracks" sheetId="4" r:id="rId3"/>
    <sheet name="12mm Particle Tracks" sheetId="5" r:id="rId4"/>
    <sheet name="10mm Particle Tracks" sheetId="6" r:id="rId5"/>
    <sheet name="8mm Particle Tracks" sheetId="7" r:id="rId6"/>
    <sheet name="5mm Particle Tracks" sheetId="8" r:id="rId7"/>
    <sheet name="Velocity Calculations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44" i="2" l="1"/>
  <c r="U44" i="2"/>
  <c r="U43" i="2"/>
  <c r="V32" i="2"/>
  <c r="V33" i="2"/>
  <c r="V34" i="2"/>
  <c r="V35" i="2"/>
  <c r="V36" i="2"/>
  <c r="V37" i="2"/>
  <c r="V31" i="2"/>
  <c r="Z32" i="2"/>
  <c r="Z33" i="2"/>
  <c r="Z34" i="2"/>
  <c r="Z35" i="2"/>
  <c r="Z36" i="2"/>
  <c r="Z37" i="2"/>
  <c r="Z31" i="2"/>
  <c r="Y32" i="2"/>
  <c r="Y33" i="2"/>
  <c r="Y34" i="2"/>
  <c r="Y35" i="2"/>
  <c r="Y36" i="2"/>
  <c r="Y37" i="2"/>
  <c r="Y31" i="2"/>
  <c r="S32" i="2"/>
  <c r="S33" i="2"/>
  <c r="S34" i="2"/>
  <c r="S35" i="2"/>
  <c r="S36" i="2"/>
  <c r="S37" i="2"/>
  <c r="S31" i="2"/>
  <c r="W25" i="2"/>
  <c r="W26" i="2" l="1"/>
  <c r="O26" i="2"/>
  <c r="O25" i="2"/>
  <c r="O51" i="2"/>
  <c r="O50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W4" i="2"/>
  <c r="U4" i="2"/>
  <c r="U24" i="2"/>
  <c r="T24" i="2"/>
  <c r="N63" i="8"/>
  <c r="M63" i="8"/>
  <c r="O63" i="8" s="1"/>
  <c r="O64" i="8" s="1"/>
  <c r="N60" i="8"/>
  <c r="M60" i="8"/>
  <c r="O60" i="8" s="1"/>
  <c r="O61" i="8" s="1"/>
  <c r="N57" i="8"/>
  <c r="M57" i="8"/>
  <c r="O57" i="8" s="1"/>
  <c r="O58" i="8" s="1"/>
  <c r="N54" i="8"/>
  <c r="M54" i="8"/>
  <c r="O54" i="8" s="1"/>
  <c r="O55" i="8" s="1"/>
  <c r="N51" i="8"/>
  <c r="M51" i="8"/>
  <c r="O51" i="8" s="1"/>
  <c r="O52" i="8" s="1"/>
  <c r="N48" i="8"/>
  <c r="M48" i="8"/>
  <c r="O48" i="8" s="1"/>
  <c r="O49" i="8" s="1"/>
  <c r="N45" i="8"/>
  <c r="M45" i="8"/>
  <c r="O45" i="8" s="1"/>
  <c r="O46" i="8" s="1"/>
  <c r="N42" i="8"/>
  <c r="M42" i="8"/>
  <c r="O42" i="8" s="1"/>
  <c r="O43" i="8" s="1"/>
  <c r="N39" i="8"/>
  <c r="M39" i="8"/>
  <c r="O39" i="8" s="1"/>
  <c r="O40" i="8" s="1"/>
  <c r="N36" i="8"/>
  <c r="M36" i="8"/>
  <c r="O36" i="8" s="1"/>
  <c r="O37" i="8" s="1"/>
  <c r="N33" i="8"/>
  <c r="M33" i="8"/>
  <c r="O33" i="8" s="1"/>
  <c r="O34" i="8" s="1"/>
  <c r="N30" i="8"/>
  <c r="M30" i="8"/>
  <c r="O30" i="8" s="1"/>
  <c r="O31" i="8" s="1"/>
  <c r="N27" i="8"/>
  <c r="M27" i="8"/>
  <c r="O27" i="8" s="1"/>
  <c r="O28" i="8" s="1"/>
  <c r="N24" i="8"/>
  <c r="M24" i="8"/>
  <c r="O24" i="8" s="1"/>
  <c r="O25" i="8" s="1"/>
  <c r="N21" i="8"/>
  <c r="M21" i="8"/>
  <c r="O21" i="8" s="1"/>
  <c r="O22" i="8" s="1"/>
  <c r="N18" i="8"/>
  <c r="M18" i="8"/>
  <c r="O18" i="8" s="1"/>
  <c r="O19" i="8" s="1"/>
  <c r="N15" i="8"/>
  <c r="M15" i="8"/>
  <c r="O15" i="8" s="1"/>
  <c r="O16" i="8" s="1"/>
  <c r="N12" i="8"/>
  <c r="M12" i="8"/>
  <c r="O12" i="8" s="1"/>
  <c r="O13" i="8" s="1"/>
  <c r="N9" i="8"/>
  <c r="M9" i="8"/>
  <c r="O9" i="8" s="1"/>
  <c r="O10" i="8" s="1"/>
  <c r="N6" i="8"/>
  <c r="M6" i="8"/>
  <c r="O6" i="8" s="1"/>
  <c r="O7" i="8" s="1"/>
  <c r="G18" i="2"/>
  <c r="G19" i="2"/>
  <c r="G20" i="2"/>
  <c r="G21" i="2"/>
  <c r="G22" i="2"/>
  <c r="G23" i="2"/>
  <c r="E18" i="2"/>
  <c r="E19" i="2"/>
  <c r="E20" i="2"/>
  <c r="E21" i="2"/>
  <c r="E22" i="2"/>
  <c r="E23" i="2"/>
  <c r="K171" i="1"/>
  <c r="J171" i="1"/>
  <c r="L171" i="1" s="1"/>
  <c r="L172" i="1" s="1"/>
  <c r="K168" i="1"/>
  <c r="J168" i="1"/>
  <c r="L168" i="1" s="1"/>
  <c r="L169" i="1" s="1"/>
  <c r="K165" i="1"/>
  <c r="J165" i="1"/>
  <c r="L165" i="1" s="1"/>
  <c r="L166" i="1" s="1"/>
  <c r="K162" i="1"/>
  <c r="J162" i="1"/>
  <c r="L162" i="1" s="1"/>
  <c r="L163" i="1" s="1"/>
  <c r="K159" i="1"/>
  <c r="J159" i="1"/>
  <c r="L159" i="1" s="1"/>
  <c r="L160" i="1" s="1"/>
  <c r="K156" i="1"/>
  <c r="J156" i="1"/>
  <c r="L156" i="1" s="1"/>
  <c r="L157" i="1" s="1"/>
  <c r="K153" i="1"/>
  <c r="J153" i="1"/>
  <c r="L153" i="1" s="1"/>
  <c r="L154" i="1" s="1"/>
  <c r="M74" i="2"/>
  <c r="L74" i="2"/>
  <c r="O55" i="2"/>
  <c r="O76" i="2" s="1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54" i="2"/>
  <c r="O54" i="2" s="1"/>
  <c r="N62" i="7"/>
  <c r="M62" i="7"/>
  <c r="O62" i="7" s="1"/>
  <c r="O63" i="7" s="1"/>
  <c r="N59" i="7"/>
  <c r="M59" i="7"/>
  <c r="O59" i="7" s="1"/>
  <c r="O60" i="7" s="1"/>
  <c r="N56" i="7"/>
  <c r="M56" i="7"/>
  <c r="O56" i="7" s="1"/>
  <c r="O57" i="7" s="1"/>
  <c r="N53" i="7"/>
  <c r="M53" i="7"/>
  <c r="O53" i="7" s="1"/>
  <c r="O54" i="7" s="1"/>
  <c r="N50" i="7"/>
  <c r="M50" i="7"/>
  <c r="O50" i="7" s="1"/>
  <c r="O51" i="7" s="1"/>
  <c r="N47" i="7"/>
  <c r="M47" i="7"/>
  <c r="O47" i="7" s="1"/>
  <c r="O48" i="7" s="1"/>
  <c r="N44" i="7"/>
  <c r="M44" i="7"/>
  <c r="O44" i="7" s="1"/>
  <c r="O45" i="7" s="1"/>
  <c r="N41" i="7"/>
  <c r="M41" i="7"/>
  <c r="O41" i="7" s="1"/>
  <c r="O42" i="7" s="1"/>
  <c r="N38" i="7"/>
  <c r="M38" i="7"/>
  <c r="O38" i="7" s="1"/>
  <c r="O39" i="7" s="1"/>
  <c r="N35" i="7"/>
  <c r="M35" i="7"/>
  <c r="O35" i="7" s="1"/>
  <c r="O36" i="7" s="1"/>
  <c r="N32" i="7"/>
  <c r="M32" i="7"/>
  <c r="O32" i="7" s="1"/>
  <c r="O33" i="7" s="1"/>
  <c r="N29" i="7"/>
  <c r="M29" i="7"/>
  <c r="O29" i="7" s="1"/>
  <c r="O30" i="7" s="1"/>
  <c r="N26" i="7"/>
  <c r="M26" i="7"/>
  <c r="O26" i="7" s="1"/>
  <c r="O27" i="7" s="1"/>
  <c r="N23" i="7"/>
  <c r="M23" i="7"/>
  <c r="O23" i="7" s="1"/>
  <c r="O24" i="7" s="1"/>
  <c r="N20" i="7"/>
  <c r="M20" i="7"/>
  <c r="O20" i="7" s="1"/>
  <c r="O21" i="7" s="1"/>
  <c r="N17" i="7"/>
  <c r="M17" i="7"/>
  <c r="O17" i="7" s="1"/>
  <c r="O18" i="7" s="1"/>
  <c r="N14" i="7"/>
  <c r="M14" i="7"/>
  <c r="O14" i="7" s="1"/>
  <c r="O15" i="7" s="1"/>
  <c r="N11" i="7"/>
  <c r="M11" i="7"/>
  <c r="O11" i="7" s="1"/>
  <c r="O12" i="7" s="1"/>
  <c r="N8" i="7"/>
  <c r="M8" i="7"/>
  <c r="O8" i="7" s="1"/>
  <c r="O9" i="7" s="1"/>
  <c r="N5" i="7"/>
  <c r="M5" i="7"/>
  <c r="O5" i="7" s="1"/>
  <c r="O6" i="7" s="1"/>
  <c r="M49" i="2"/>
  <c r="L4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29" i="2"/>
  <c r="O29" i="2" s="1"/>
  <c r="N42" i="6"/>
  <c r="M42" i="6"/>
  <c r="O42" i="6" s="1"/>
  <c r="O43" i="6" s="1"/>
  <c r="N63" i="6"/>
  <c r="M63" i="6"/>
  <c r="O63" i="6" s="1"/>
  <c r="O64" i="6" s="1"/>
  <c r="N60" i="6"/>
  <c r="M60" i="6"/>
  <c r="O60" i="6" s="1"/>
  <c r="O61" i="6" s="1"/>
  <c r="N57" i="6"/>
  <c r="M57" i="6"/>
  <c r="O57" i="6" s="1"/>
  <c r="O58" i="6" s="1"/>
  <c r="N54" i="6"/>
  <c r="M54" i="6"/>
  <c r="O54" i="6" s="1"/>
  <c r="O55" i="6" s="1"/>
  <c r="N51" i="6"/>
  <c r="M51" i="6"/>
  <c r="O51" i="6" s="1"/>
  <c r="O52" i="6" s="1"/>
  <c r="N48" i="6"/>
  <c r="M48" i="6"/>
  <c r="O48" i="6" s="1"/>
  <c r="O49" i="6" s="1"/>
  <c r="N45" i="6"/>
  <c r="M45" i="6"/>
  <c r="O45" i="6" s="1"/>
  <c r="O46" i="6" s="1"/>
  <c r="N39" i="6"/>
  <c r="M39" i="6"/>
  <c r="O39" i="6" s="1"/>
  <c r="O40" i="6" s="1"/>
  <c r="N36" i="6"/>
  <c r="M36" i="6"/>
  <c r="O36" i="6" s="1"/>
  <c r="O37" i="6" s="1"/>
  <c r="N33" i="6"/>
  <c r="M33" i="6"/>
  <c r="O33" i="6" s="1"/>
  <c r="O34" i="6" s="1"/>
  <c r="N30" i="6"/>
  <c r="M30" i="6"/>
  <c r="O30" i="6" s="1"/>
  <c r="O31" i="6" s="1"/>
  <c r="N27" i="6"/>
  <c r="M27" i="6"/>
  <c r="O27" i="6" s="1"/>
  <c r="O28" i="6" s="1"/>
  <c r="N24" i="6"/>
  <c r="M24" i="6"/>
  <c r="O24" i="6" s="1"/>
  <c r="O25" i="6" s="1"/>
  <c r="N21" i="6"/>
  <c r="M21" i="6"/>
  <c r="O21" i="6" s="1"/>
  <c r="O22" i="6" s="1"/>
  <c r="N18" i="6"/>
  <c r="M18" i="6"/>
  <c r="O18" i="6" s="1"/>
  <c r="O19" i="6" s="1"/>
  <c r="N15" i="6"/>
  <c r="M15" i="6"/>
  <c r="O15" i="6" s="1"/>
  <c r="O16" i="6" s="1"/>
  <c r="N12" i="6"/>
  <c r="M12" i="6"/>
  <c r="O12" i="6" s="1"/>
  <c r="O13" i="6" s="1"/>
  <c r="N9" i="6"/>
  <c r="M9" i="6"/>
  <c r="O9" i="6" s="1"/>
  <c r="O10" i="6" s="1"/>
  <c r="O6" i="6"/>
  <c r="O7" i="6" s="1"/>
  <c r="N6" i="6"/>
  <c r="M6" i="6"/>
  <c r="M24" i="2"/>
  <c r="L2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4" i="2"/>
  <c r="M23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4" i="2"/>
  <c r="N62" i="5"/>
  <c r="M62" i="5"/>
  <c r="O62" i="5" s="1"/>
  <c r="O63" i="5" s="1"/>
  <c r="N59" i="5"/>
  <c r="M59" i="5"/>
  <c r="O59" i="5" s="1"/>
  <c r="O60" i="5" s="1"/>
  <c r="N56" i="5"/>
  <c r="M56" i="5"/>
  <c r="O56" i="5" s="1"/>
  <c r="O57" i="5" s="1"/>
  <c r="N53" i="5"/>
  <c r="M53" i="5"/>
  <c r="O53" i="5" s="1"/>
  <c r="O54" i="5" s="1"/>
  <c r="N50" i="5"/>
  <c r="M50" i="5"/>
  <c r="O50" i="5" s="1"/>
  <c r="O51" i="5" s="1"/>
  <c r="N47" i="5"/>
  <c r="M47" i="5"/>
  <c r="O47" i="5" s="1"/>
  <c r="O48" i="5" s="1"/>
  <c r="N44" i="5"/>
  <c r="M44" i="5"/>
  <c r="O44" i="5" s="1"/>
  <c r="O45" i="5" s="1"/>
  <c r="N41" i="5"/>
  <c r="M41" i="5"/>
  <c r="O41" i="5" s="1"/>
  <c r="O42" i="5" s="1"/>
  <c r="N38" i="5"/>
  <c r="M38" i="5"/>
  <c r="O38" i="5" s="1"/>
  <c r="O39" i="5" s="1"/>
  <c r="N35" i="5"/>
  <c r="M35" i="5"/>
  <c r="O35" i="5" s="1"/>
  <c r="O36" i="5" s="1"/>
  <c r="N32" i="5"/>
  <c r="M32" i="5"/>
  <c r="O32" i="5" s="1"/>
  <c r="O33" i="5" s="1"/>
  <c r="N29" i="5"/>
  <c r="M29" i="5"/>
  <c r="O29" i="5" s="1"/>
  <c r="O30" i="5" s="1"/>
  <c r="N26" i="5"/>
  <c r="M26" i="5"/>
  <c r="O26" i="5" s="1"/>
  <c r="O27" i="5" s="1"/>
  <c r="N23" i="5"/>
  <c r="M23" i="5"/>
  <c r="O23" i="5" s="1"/>
  <c r="O24" i="5" s="1"/>
  <c r="N20" i="5"/>
  <c r="M20" i="5"/>
  <c r="O20" i="5" s="1"/>
  <c r="O21" i="5" s="1"/>
  <c r="N17" i="5"/>
  <c r="M17" i="5"/>
  <c r="O17" i="5" s="1"/>
  <c r="O18" i="5" s="1"/>
  <c r="N14" i="5"/>
  <c r="M14" i="5"/>
  <c r="O14" i="5" s="1"/>
  <c r="O15" i="5" s="1"/>
  <c r="N11" i="5"/>
  <c r="M11" i="5"/>
  <c r="O11" i="5" s="1"/>
  <c r="O12" i="5" s="1"/>
  <c r="N8" i="5"/>
  <c r="M8" i="5"/>
  <c r="O8" i="5" s="1"/>
  <c r="O9" i="5" s="1"/>
  <c r="N5" i="5"/>
  <c r="O5" i="5" s="1"/>
  <c r="O6" i="5" s="1"/>
  <c r="M5" i="5"/>
  <c r="G75" i="2"/>
  <c r="G76" i="2"/>
  <c r="E74" i="2"/>
  <c r="D7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54" i="2"/>
  <c r="L62" i="4"/>
  <c r="K62" i="4"/>
  <c r="M62" i="4" s="1"/>
  <c r="M63" i="4" s="1"/>
  <c r="L59" i="4"/>
  <c r="K59" i="4"/>
  <c r="M59" i="4" s="1"/>
  <c r="M60" i="4" s="1"/>
  <c r="L56" i="4"/>
  <c r="K56" i="4"/>
  <c r="M56" i="4" s="1"/>
  <c r="M57" i="4" s="1"/>
  <c r="L53" i="4"/>
  <c r="K53" i="4"/>
  <c r="M53" i="4" s="1"/>
  <c r="M54" i="4" s="1"/>
  <c r="L50" i="4"/>
  <c r="K50" i="4"/>
  <c r="M50" i="4" s="1"/>
  <c r="M51" i="4" s="1"/>
  <c r="L46" i="4"/>
  <c r="K46" i="4"/>
  <c r="M46" i="4" s="1"/>
  <c r="M47" i="4" s="1"/>
  <c r="L43" i="4"/>
  <c r="K43" i="4"/>
  <c r="M43" i="4" s="1"/>
  <c r="M44" i="4" s="1"/>
  <c r="L40" i="4"/>
  <c r="K40" i="4"/>
  <c r="M40" i="4" s="1"/>
  <c r="M41" i="4" s="1"/>
  <c r="L37" i="4"/>
  <c r="K37" i="4"/>
  <c r="M37" i="4" s="1"/>
  <c r="M38" i="4" s="1"/>
  <c r="L34" i="4"/>
  <c r="K34" i="4"/>
  <c r="M34" i="4" s="1"/>
  <c r="M35" i="4" s="1"/>
  <c r="L31" i="4"/>
  <c r="K31" i="4"/>
  <c r="M31" i="4" s="1"/>
  <c r="M32" i="4" s="1"/>
  <c r="L28" i="4"/>
  <c r="K28" i="4"/>
  <c r="M28" i="4" s="1"/>
  <c r="M29" i="4" s="1"/>
  <c r="L25" i="4"/>
  <c r="K25" i="4"/>
  <c r="M25" i="4" s="1"/>
  <c r="M26" i="4" s="1"/>
  <c r="L22" i="4"/>
  <c r="K22" i="4"/>
  <c r="M22" i="4" s="1"/>
  <c r="M23" i="4" s="1"/>
  <c r="L19" i="4"/>
  <c r="K19" i="4"/>
  <c r="M19" i="4" s="1"/>
  <c r="M20" i="4" s="1"/>
  <c r="L16" i="4"/>
  <c r="K16" i="4"/>
  <c r="M16" i="4" s="1"/>
  <c r="M17" i="4" s="1"/>
  <c r="L13" i="4"/>
  <c r="K13" i="4"/>
  <c r="M13" i="4" s="1"/>
  <c r="M14" i="4" s="1"/>
  <c r="L10" i="4"/>
  <c r="K10" i="4"/>
  <c r="M10" i="4" s="1"/>
  <c r="M11" i="4" s="1"/>
  <c r="L7" i="4"/>
  <c r="K7" i="4"/>
  <c r="M7" i="4" s="1"/>
  <c r="M8" i="4" s="1"/>
  <c r="M5" i="4"/>
  <c r="M4" i="4"/>
  <c r="L4" i="4"/>
  <c r="K4" i="4"/>
  <c r="D48" i="2"/>
  <c r="E48" i="2" s="1"/>
  <c r="G48" i="2" s="1"/>
  <c r="D47" i="2"/>
  <c r="E47" i="2" s="1"/>
  <c r="G47" i="2" s="1"/>
  <c r="D46" i="2"/>
  <c r="E46" i="2" s="1"/>
  <c r="G46" i="2" s="1"/>
  <c r="D45" i="2"/>
  <c r="E45" i="2" s="1"/>
  <c r="G45" i="2" s="1"/>
  <c r="D44" i="2"/>
  <c r="E44" i="2" s="1"/>
  <c r="G44" i="2" s="1"/>
  <c r="D43" i="2"/>
  <c r="E43" i="2" s="1"/>
  <c r="G43" i="2" s="1"/>
  <c r="D42" i="2"/>
  <c r="E42" i="2" s="1"/>
  <c r="G42" i="2" s="1"/>
  <c r="D41" i="2"/>
  <c r="E41" i="2" s="1"/>
  <c r="G41" i="2" s="1"/>
  <c r="D40" i="2"/>
  <c r="E40" i="2" s="1"/>
  <c r="G40" i="2" s="1"/>
  <c r="D39" i="2"/>
  <c r="E39" i="2" s="1"/>
  <c r="G39" i="2" s="1"/>
  <c r="D38" i="2"/>
  <c r="E38" i="2" s="1"/>
  <c r="G38" i="2" s="1"/>
  <c r="D37" i="2"/>
  <c r="E37" i="2" s="1"/>
  <c r="G37" i="2" s="1"/>
  <c r="D36" i="2"/>
  <c r="E36" i="2" s="1"/>
  <c r="G36" i="2" s="1"/>
  <c r="D35" i="2"/>
  <c r="E35" i="2" s="1"/>
  <c r="G35" i="2" s="1"/>
  <c r="D34" i="2"/>
  <c r="E34" i="2" s="1"/>
  <c r="G34" i="2" s="1"/>
  <c r="D33" i="2"/>
  <c r="E33" i="2" s="1"/>
  <c r="G33" i="2" s="1"/>
  <c r="D32" i="2"/>
  <c r="E32" i="2" s="1"/>
  <c r="G32" i="2" s="1"/>
  <c r="D31" i="2"/>
  <c r="E31" i="2" s="1"/>
  <c r="G31" i="2" s="1"/>
  <c r="D30" i="2"/>
  <c r="E30" i="2" s="1"/>
  <c r="G30" i="2" s="1"/>
  <c r="D29" i="2"/>
  <c r="E29" i="2" s="1"/>
  <c r="G29" i="2" s="1"/>
  <c r="X42" i="3"/>
  <c r="W42" i="3"/>
  <c r="Y42" i="3" s="1"/>
  <c r="Y43" i="3" s="1"/>
  <c r="X39" i="3"/>
  <c r="W39" i="3"/>
  <c r="Y39" i="3" s="1"/>
  <c r="Y40" i="3" s="1"/>
  <c r="X36" i="3"/>
  <c r="W36" i="3"/>
  <c r="Y36" i="3" s="1"/>
  <c r="Y37" i="3" s="1"/>
  <c r="X33" i="3"/>
  <c r="W33" i="3"/>
  <c r="Y33" i="3" s="1"/>
  <c r="Y34" i="3" s="1"/>
  <c r="X30" i="3"/>
  <c r="W30" i="3"/>
  <c r="Y30" i="3" s="1"/>
  <c r="Y31" i="3" s="1"/>
  <c r="X27" i="3"/>
  <c r="W27" i="3"/>
  <c r="Y27" i="3" s="1"/>
  <c r="Y28" i="3" s="1"/>
  <c r="X23" i="3"/>
  <c r="W23" i="3"/>
  <c r="Y23" i="3" s="1"/>
  <c r="Y24" i="3" s="1"/>
  <c r="X19" i="3"/>
  <c r="W19" i="3"/>
  <c r="Y19" i="3" s="1"/>
  <c r="Y20" i="3" s="1"/>
  <c r="X15" i="3"/>
  <c r="W15" i="3"/>
  <c r="Y15" i="3" s="1"/>
  <c r="Y16" i="3" s="1"/>
  <c r="X11" i="3"/>
  <c r="W11" i="3"/>
  <c r="Y11" i="3" s="1"/>
  <c r="Y12" i="3" s="1"/>
  <c r="X7" i="3"/>
  <c r="W7" i="3"/>
  <c r="Y7" i="3" s="1"/>
  <c r="Y8" i="3" s="1"/>
  <c r="X3" i="3"/>
  <c r="W3" i="3"/>
  <c r="Y3" i="3" s="1"/>
  <c r="Y4" i="3" s="1"/>
  <c r="L93" i="3"/>
  <c r="K93" i="3"/>
  <c r="M93" i="3" s="1"/>
  <c r="M94" i="3" s="1"/>
  <c r="L89" i="3"/>
  <c r="K89" i="3"/>
  <c r="M89" i="3" s="1"/>
  <c r="M90" i="3" s="1"/>
  <c r="L85" i="3"/>
  <c r="K85" i="3"/>
  <c r="M85" i="3" s="1"/>
  <c r="M86" i="3" s="1"/>
  <c r="L81" i="3"/>
  <c r="K81" i="3"/>
  <c r="M81" i="3" s="1"/>
  <c r="M82" i="3" s="1"/>
  <c r="M77" i="3"/>
  <c r="K76" i="3"/>
  <c r="L76" i="3"/>
  <c r="M76" i="3"/>
  <c r="M73" i="3"/>
  <c r="K55" i="3"/>
  <c r="L55" i="3"/>
  <c r="M55" i="3"/>
  <c r="K56" i="3"/>
  <c r="M56" i="3" s="1"/>
  <c r="L56" i="3"/>
  <c r="K57" i="3"/>
  <c r="M57" i="3" s="1"/>
  <c r="L57" i="3"/>
  <c r="K58" i="3"/>
  <c r="L58" i="3"/>
  <c r="M58" i="3"/>
  <c r="K59" i="3"/>
  <c r="L59" i="3"/>
  <c r="M59" i="3"/>
  <c r="K60" i="3"/>
  <c r="M60" i="3" s="1"/>
  <c r="L60" i="3"/>
  <c r="K61" i="3"/>
  <c r="M61" i="3" s="1"/>
  <c r="L61" i="3"/>
  <c r="K62" i="3"/>
  <c r="L62" i="3"/>
  <c r="M62" i="3"/>
  <c r="K63" i="3"/>
  <c r="L63" i="3"/>
  <c r="M63" i="3"/>
  <c r="K64" i="3"/>
  <c r="M64" i="3" s="1"/>
  <c r="L64" i="3"/>
  <c r="K65" i="3"/>
  <c r="M65" i="3" s="1"/>
  <c r="L65" i="3"/>
  <c r="K66" i="3"/>
  <c r="L66" i="3"/>
  <c r="M66" i="3"/>
  <c r="K67" i="3"/>
  <c r="L67" i="3"/>
  <c r="M67" i="3"/>
  <c r="K68" i="3"/>
  <c r="M68" i="3" s="1"/>
  <c r="L68" i="3"/>
  <c r="K69" i="3"/>
  <c r="M69" i="3" s="1"/>
  <c r="L69" i="3"/>
  <c r="K70" i="3"/>
  <c r="L70" i="3"/>
  <c r="M70" i="3"/>
  <c r="K71" i="3"/>
  <c r="L71" i="3"/>
  <c r="M71" i="3"/>
  <c r="K72" i="3"/>
  <c r="M72" i="3" s="1"/>
  <c r="L72" i="3"/>
  <c r="L54" i="3"/>
  <c r="K54" i="3"/>
  <c r="M54" i="3" s="1"/>
  <c r="M51" i="3"/>
  <c r="K28" i="3"/>
  <c r="L28" i="3"/>
  <c r="M28" i="3"/>
  <c r="K29" i="3"/>
  <c r="M29" i="3" s="1"/>
  <c r="L29" i="3"/>
  <c r="K30" i="3"/>
  <c r="M30" i="3" s="1"/>
  <c r="L30" i="3"/>
  <c r="K31" i="3"/>
  <c r="L31" i="3"/>
  <c r="M31" i="3"/>
  <c r="K32" i="3"/>
  <c r="L32" i="3"/>
  <c r="M32" i="3"/>
  <c r="K33" i="3"/>
  <c r="M33" i="3" s="1"/>
  <c r="L33" i="3"/>
  <c r="K34" i="3"/>
  <c r="M34" i="3" s="1"/>
  <c r="L34" i="3"/>
  <c r="K35" i="3"/>
  <c r="L35" i="3"/>
  <c r="M35" i="3"/>
  <c r="K36" i="3"/>
  <c r="L36" i="3"/>
  <c r="M36" i="3"/>
  <c r="K37" i="3"/>
  <c r="M37" i="3" s="1"/>
  <c r="L37" i="3"/>
  <c r="K38" i="3"/>
  <c r="M38" i="3" s="1"/>
  <c r="L38" i="3"/>
  <c r="K39" i="3"/>
  <c r="L39" i="3"/>
  <c r="M39" i="3"/>
  <c r="K40" i="3"/>
  <c r="L40" i="3"/>
  <c r="M40" i="3"/>
  <c r="K41" i="3"/>
  <c r="M41" i="3" s="1"/>
  <c r="L41" i="3"/>
  <c r="K42" i="3"/>
  <c r="M42" i="3" s="1"/>
  <c r="L42" i="3"/>
  <c r="K43" i="3"/>
  <c r="L43" i="3"/>
  <c r="M43" i="3"/>
  <c r="K44" i="3"/>
  <c r="L44" i="3"/>
  <c r="M44" i="3"/>
  <c r="K45" i="3"/>
  <c r="M45" i="3" s="1"/>
  <c r="L45" i="3"/>
  <c r="K46" i="3"/>
  <c r="M46" i="3" s="1"/>
  <c r="L46" i="3"/>
  <c r="K47" i="3"/>
  <c r="L47" i="3"/>
  <c r="M47" i="3"/>
  <c r="K48" i="3"/>
  <c r="L48" i="3"/>
  <c r="M48" i="3"/>
  <c r="K49" i="3"/>
  <c r="M49" i="3" s="1"/>
  <c r="L49" i="3"/>
  <c r="K50" i="3"/>
  <c r="M50" i="3" s="1"/>
  <c r="L50" i="3"/>
  <c r="L27" i="3"/>
  <c r="K27" i="3"/>
  <c r="M27" i="3" s="1"/>
  <c r="M23" i="3"/>
  <c r="K4" i="3"/>
  <c r="M4" i="3" s="1"/>
  <c r="L4" i="3"/>
  <c r="K5" i="3"/>
  <c r="L5" i="3"/>
  <c r="M5" i="3"/>
  <c r="K6" i="3"/>
  <c r="L6" i="3"/>
  <c r="M6" i="3"/>
  <c r="K7" i="3"/>
  <c r="M7" i="3" s="1"/>
  <c r="L7" i="3"/>
  <c r="K8" i="3"/>
  <c r="M8" i="3" s="1"/>
  <c r="L8" i="3"/>
  <c r="K9" i="3"/>
  <c r="L9" i="3"/>
  <c r="M9" i="3"/>
  <c r="K10" i="3"/>
  <c r="L10" i="3"/>
  <c r="M10" i="3"/>
  <c r="K11" i="3"/>
  <c r="M11" i="3" s="1"/>
  <c r="L11" i="3"/>
  <c r="K12" i="3"/>
  <c r="M12" i="3" s="1"/>
  <c r="L12" i="3"/>
  <c r="K13" i="3"/>
  <c r="L13" i="3"/>
  <c r="M13" i="3"/>
  <c r="K14" i="3"/>
  <c r="L14" i="3"/>
  <c r="M14" i="3"/>
  <c r="K15" i="3"/>
  <c r="M15" i="3" s="1"/>
  <c r="L15" i="3"/>
  <c r="K16" i="3"/>
  <c r="M16" i="3" s="1"/>
  <c r="L16" i="3"/>
  <c r="K17" i="3"/>
  <c r="L17" i="3"/>
  <c r="M17" i="3"/>
  <c r="K18" i="3"/>
  <c r="L18" i="3"/>
  <c r="M18" i="3"/>
  <c r="K19" i="3"/>
  <c r="M19" i="3" s="1"/>
  <c r="L19" i="3"/>
  <c r="K20" i="3"/>
  <c r="M20" i="3" s="1"/>
  <c r="L20" i="3"/>
  <c r="K21" i="3"/>
  <c r="L21" i="3"/>
  <c r="M21" i="3"/>
  <c r="K22" i="3"/>
  <c r="L22" i="3"/>
  <c r="M22" i="3"/>
  <c r="L3" i="3"/>
  <c r="M3" i="3" s="1"/>
  <c r="K3" i="3"/>
  <c r="D17" i="2"/>
  <c r="E17" i="2" s="1"/>
  <c r="G17" i="2" s="1"/>
  <c r="D16" i="2"/>
  <c r="E16" i="2" s="1"/>
  <c r="G16" i="2" s="1"/>
  <c r="D15" i="2"/>
  <c r="E15" i="2" s="1"/>
  <c r="G15" i="2" s="1"/>
  <c r="D14" i="2"/>
  <c r="E14" i="2" s="1"/>
  <c r="G14" i="2" s="1"/>
  <c r="D13" i="2"/>
  <c r="E13" i="2" s="1"/>
  <c r="G13" i="2" s="1"/>
  <c r="D12" i="2"/>
  <c r="E12" i="2" s="1"/>
  <c r="G12" i="2" s="1"/>
  <c r="D11" i="2"/>
  <c r="E11" i="2" s="1"/>
  <c r="G11" i="2" s="1"/>
  <c r="D10" i="2"/>
  <c r="E10" i="2" s="1"/>
  <c r="G10" i="2" s="1"/>
  <c r="D9" i="2"/>
  <c r="E9" i="2" s="1"/>
  <c r="G9" i="2" s="1"/>
  <c r="D8" i="2"/>
  <c r="E8" i="2" s="1"/>
  <c r="G8" i="2" s="1"/>
  <c r="D7" i="2"/>
  <c r="E7" i="2" s="1"/>
  <c r="G7" i="2" s="1"/>
  <c r="D6" i="2"/>
  <c r="E6" i="2" s="1"/>
  <c r="G6" i="2" s="1"/>
  <c r="D5" i="2"/>
  <c r="E5" i="2" s="1"/>
  <c r="G5" i="2" s="1"/>
  <c r="D4" i="2"/>
  <c r="W132" i="1"/>
  <c r="X132" i="1"/>
  <c r="Y132" i="1"/>
  <c r="W128" i="1"/>
  <c r="X128" i="1"/>
  <c r="Y128" i="1"/>
  <c r="W129" i="1"/>
  <c r="Y129" i="1" s="1"/>
  <c r="X129" i="1"/>
  <c r="W130" i="1"/>
  <c r="Y130" i="1" s="1"/>
  <c r="X130" i="1"/>
  <c r="W131" i="1"/>
  <c r="X131" i="1"/>
  <c r="Y131" i="1"/>
  <c r="W133" i="1"/>
  <c r="X133" i="1"/>
  <c r="W134" i="1"/>
  <c r="Y134" i="1" s="1"/>
  <c r="X134" i="1"/>
  <c r="W135" i="1"/>
  <c r="X135" i="1"/>
  <c r="Y135" i="1"/>
  <c r="W136" i="1"/>
  <c r="X136" i="1"/>
  <c r="Y136" i="1"/>
  <c r="W137" i="1"/>
  <c r="Y137" i="1" s="1"/>
  <c r="X137" i="1"/>
  <c r="W138" i="1"/>
  <c r="Y138" i="1" s="1"/>
  <c r="X138" i="1"/>
  <c r="W139" i="1"/>
  <c r="X139" i="1"/>
  <c r="Y139" i="1"/>
  <c r="W140" i="1"/>
  <c r="X140" i="1"/>
  <c r="Y140" i="1"/>
  <c r="W141" i="1"/>
  <c r="Y141" i="1" s="1"/>
  <c r="X141" i="1"/>
  <c r="X127" i="1"/>
  <c r="W127" i="1"/>
  <c r="Y127" i="1" s="1"/>
  <c r="Y124" i="1"/>
  <c r="Y102" i="1"/>
  <c r="Y82" i="1"/>
  <c r="Y64" i="1"/>
  <c r="Y47" i="1"/>
  <c r="Y22" i="1"/>
  <c r="L149" i="1"/>
  <c r="L127" i="1"/>
  <c r="L102" i="1"/>
  <c r="L78" i="1"/>
  <c r="L61" i="1"/>
  <c r="L41" i="1"/>
  <c r="W106" i="1"/>
  <c r="X106" i="1"/>
  <c r="Y106" i="1"/>
  <c r="W107" i="1"/>
  <c r="Y107" i="1" s="1"/>
  <c r="X107" i="1"/>
  <c r="W108" i="1"/>
  <c r="Y108" i="1" s="1"/>
  <c r="X108" i="1"/>
  <c r="W109" i="1"/>
  <c r="X109" i="1"/>
  <c r="Y109" i="1"/>
  <c r="W110" i="1"/>
  <c r="X110" i="1"/>
  <c r="Y110" i="1"/>
  <c r="W111" i="1"/>
  <c r="Y111" i="1" s="1"/>
  <c r="X111" i="1"/>
  <c r="W112" i="1"/>
  <c r="Y112" i="1" s="1"/>
  <c r="X112" i="1"/>
  <c r="W113" i="1"/>
  <c r="X113" i="1"/>
  <c r="Y113" i="1"/>
  <c r="W114" i="1"/>
  <c r="X114" i="1"/>
  <c r="Y114" i="1"/>
  <c r="W115" i="1"/>
  <c r="Y115" i="1" s="1"/>
  <c r="X115" i="1"/>
  <c r="W116" i="1"/>
  <c r="Y116" i="1" s="1"/>
  <c r="X116" i="1"/>
  <c r="W117" i="1"/>
  <c r="X117" i="1"/>
  <c r="Y117" i="1"/>
  <c r="W118" i="1"/>
  <c r="X118" i="1"/>
  <c r="Y118" i="1"/>
  <c r="W119" i="1"/>
  <c r="Y119" i="1" s="1"/>
  <c r="X119" i="1"/>
  <c r="W120" i="1"/>
  <c r="Y120" i="1" s="1"/>
  <c r="X120" i="1"/>
  <c r="W121" i="1"/>
  <c r="X121" i="1"/>
  <c r="Y121" i="1"/>
  <c r="W122" i="1"/>
  <c r="X122" i="1"/>
  <c r="Y122" i="1"/>
  <c r="W123" i="1"/>
  <c r="Y123" i="1" s="1"/>
  <c r="X123" i="1"/>
  <c r="X105" i="1"/>
  <c r="W105" i="1"/>
  <c r="Y105" i="1" s="1"/>
  <c r="W86" i="1"/>
  <c r="X86" i="1"/>
  <c r="Y86" i="1" s="1"/>
  <c r="W87" i="1"/>
  <c r="Y87" i="1" s="1"/>
  <c r="X87" i="1"/>
  <c r="W88" i="1"/>
  <c r="Y88" i="1" s="1"/>
  <c r="X88" i="1"/>
  <c r="W89" i="1"/>
  <c r="X89" i="1"/>
  <c r="Y89" i="1"/>
  <c r="W90" i="1"/>
  <c r="X90" i="1"/>
  <c r="Y90" i="1" s="1"/>
  <c r="W91" i="1"/>
  <c r="Y91" i="1" s="1"/>
  <c r="X91" i="1"/>
  <c r="W92" i="1"/>
  <c r="Y92" i="1" s="1"/>
  <c r="X92" i="1"/>
  <c r="W93" i="1"/>
  <c r="X93" i="1"/>
  <c r="Y93" i="1"/>
  <c r="W94" i="1"/>
  <c r="X94" i="1"/>
  <c r="Y94" i="1" s="1"/>
  <c r="W95" i="1"/>
  <c r="Y95" i="1" s="1"/>
  <c r="X95" i="1"/>
  <c r="W96" i="1"/>
  <c r="Y96" i="1" s="1"/>
  <c r="X96" i="1"/>
  <c r="W97" i="1"/>
  <c r="X97" i="1"/>
  <c r="Y97" i="1"/>
  <c r="W98" i="1"/>
  <c r="X98" i="1"/>
  <c r="Y98" i="1" s="1"/>
  <c r="W99" i="1"/>
  <c r="Y99" i="1" s="1"/>
  <c r="X99" i="1"/>
  <c r="W100" i="1"/>
  <c r="Y100" i="1" s="1"/>
  <c r="X100" i="1"/>
  <c r="W101" i="1"/>
  <c r="X101" i="1"/>
  <c r="Y101" i="1"/>
  <c r="X85" i="1"/>
  <c r="W85" i="1"/>
  <c r="Y85" i="1" s="1"/>
  <c r="W68" i="1"/>
  <c r="X68" i="1"/>
  <c r="Y68" i="1"/>
  <c r="W69" i="1"/>
  <c r="Y69" i="1" s="1"/>
  <c r="X69" i="1"/>
  <c r="W70" i="1"/>
  <c r="Y70" i="1" s="1"/>
  <c r="X70" i="1"/>
  <c r="W71" i="1"/>
  <c r="X71" i="1"/>
  <c r="Y71" i="1"/>
  <c r="W72" i="1"/>
  <c r="X72" i="1"/>
  <c r="Y72" i="1"/>
  <c r="W73" i="1"/>
  <c r="Y73" i="1" s="1"/>
  <c r="X73" i="1"/>
  <c r="W74" i="1"/>
  <c r="Y74" i="1" s="1"/>
  <c r="X74" i="1"/>
  <c r="W75" i="1"/>
  <c r="X75" i="1"/>
  <c r="Y75" i="1"/>
  <c r="W76" i="1"/>
  <c r="X76" i="1"/>
  <c r="Y76" i="1"/>
  <c r="W77" i="1"/>
  <c r="Y77" i="1" s="1"/>
  <c r="X77" i="1"/>
  <c r="W78" i="1"/>
  <c r="Y78" i="1" s="1"/>
  <c r="X78" i="1"/>
  <c r="W79" i="1"/>
  <c r="X79" i="1"/>
  <c r="Y79" i="1"/>
  <c r="W80" i="1"/>
  <c r="X80" i="1"/>
  <c r="Y80" i="1"/>
  <c r="W81" i="1"/>
  <c r="Y81" i="1" s="1"/>
  <c r="X81" i="1"/>
  <c r="X67" i="1"/>
  <c r="W67" i="1"/>
  <c r="Y67" i="1" s="1"/>
  <c r="W51" i="1"/>
  <c r="X51" i="1"/>
  <c r="Y51" i="1"/>
  <c r="W52" i="1"/>
  <c r="Y52" i="1" s="1"/>
  <c r="X52" i="1"/>
  <c r="W53" i="1"/>
  <c r="Y53" i="1" s="1"/>
  <c r="X53" i="1"/>
  <c r="W54" i="1"/>
  <c r="X54" i="1"/>
  <c r="Y54" i="1"/>
  <c r="W55" i="1"/>
  <c r="X55" i="1"/>
  <c r="Y55" i="1"/>
  <c r="W56" i="1"/>
  <c r="Y56" i="1" s="1"/>
  <c r="X56" i="1"/>
  <c r="W57" i="1"/>
  <c r="Y57" i="1" s="1"/>
  <c r="X57" i="1"/>
  <c r="W58" i="1"/>
  <c r="X58" i="1"/>
  <c r="Y58" i="1"/>
  <c r="W59" i="1"/>
  <c r="X59" i="1"/>
  <c r="Y59" i="1"/>
  <c r="W60" i="1"/>
  <c r="Y60" i="1" s="1"/>
  <c r="X60" i="1"/>
  <c r="W61" i="1"/>
  <c r="Y61" i="1" s="1"/>
  <c r="X61" i="1"/>
  <c r="W62" i="1"/>
  <c r="X62" i="1"/>
  <c r="Y62" i="1"/>
  <c r="W63" i="1"/>
  <c r="X63" i="1"/>
  <c r="Y63" i="1"/>
  <c r="X50" i="1"/>
  <c r="W50" i="1"/>
  <c r="Y50" i="1" s="1"/>
  <c r="W27" i="1"/>
  <c r="X27" i="1"/>
  <c r="Y27" i="1"/>
  <c r="W28" i="1"/>
  <c r="Y28" i="1" s="1"/>
  <c r="X28" i="1"/>
  <c r="W29" i="1"/>
  <c r="Y29" i="1" s="1"/>
  <c r="X29" i="1"/>
  <c r="W30" i="1"/>
  <c r="X30" i="1"/>
  <c r="Y30" i="1"/>
  <c r="W31" i="1"/>
  <c r="X31" i="1"/>
  <c r="Y31" i="1"/>
  <c r="W32" i="1"/>
  <c r="Y32" i="1" s="1"/>
  <c r="X32" i="1"/>
  <c r="W33" i="1"/>
  <c r="Y33" i="1" s="1"/>
  <c r="X33" i="1"/>
  <c r="W34" i="1"/>
  <c r="X34" i="1"/>
  <c r="Y34" i="1"/>
  <c r="W35" i="1"/>
  <c r="X35" i="1"/>
  <c r="Y35" i="1"/>
  <c r="W36" i="1"/>
  <c r="Y36" i="1" s="1"/>
  <c r="X36" i="1"/>
  <c r="W37" i="1"/>
  <c r="Y37" i="1" s="1"/>
  <c r="X37" i="1"/>
  <c r="W38" i="1"/>
  <c r="X38" i="1"/>
  <c r="Y38" i="1"/>
  <c r="W39" i="1"/>
  <c r="X39" i="1"/>
  <c r="Y39" i="1"/>
  <c r="W40" i="1"/>
  <c r="Y40" i="1" s="1"/>
  <c r="X40" i="1"/>
  <c r="W41" i="1"/>
  <c r="Y41" i="1" s="1"/>
  <c r="X41" i="1"/>
  <c r="W42" i="1"/>
  <c r="X42" i="1"/>
  <c r="Y42" i="1"/>
  <c r="W43" i="1"/>
  <c r="X43" i="1"/>
  <c r="Y43" i="1"/>
  <c r="W44" i="1"/>
  <c r="Y44" i="1" s="1"/>
  <c r="X44" i="1"/>
  <c r="W45" i="1"/>
  <c r="Y45" i="1" s="1"/>
  <c r="X45" i="1"/>
  <c r="W46" i="1"/>
  <c r="X46" i="1"/>
  <c r="Y46" i="1"/>
  <c r="X26" i="1"/>
  <c r="W26" i="1"/>
  <c r="Y26" i="1" s="1"/>
  <c r="W5" i="1"/>
  <c r="X5" i="1"/>
  <c r="Y5" i="1"/>
  <c r="W6" i="1"/>
  <c r="Y6" i="1" s="1"/>
  <c r="X6" i="1"/>
  <c r="W7" i="1"/>
  <c r="Y7" i="1" s="1"/>
  <c r="X7" i="1"/>
  <c r="W8" i="1"/>
  <c r="X8" i="1"/>
  <c r="Y8" i="1"/>
  <c r="W9" i="1"/>
  <c r="X9" i="1"/>
  <c r="Y9" i="1"/>
  <c r="W10" i="1"/>
  <c r="Y10" i="1" s="1"/>
  <c r="X10" i="1"/>
  <c r="W11" i="1"/>
  <c r="Y11" i="1" s="1"/>
  <c r="X11" i="1"/>
  <c r="W12" i="1"/>
  <c r="X12" i="1"/>
  <c r="Y12" i="1"/>
  <c r="W13" i="1"/>
  <c r="X13" i="1"/>
  <c r="Y13" i="1"/>
  <c r="W14" i="1"/>
  <c r="Y14" i="1" s="1"/>
  <c r="X14" i="1"/>
  <c r="W15" i="1"/>
  <c r="Y15" i="1" s="1"/>
  <c r="X15" i="1"/>
  <c r="W16" i="1"/>
  <c r="X16" i="1"/>
  <c r="Y16" i="1"/>
  <c r="W17" i="1"/>
  <c r="X17" i="1"/>
  <c r="Y17" i="1"/>
  <c r="W18" i="1"/>
  <c r="Y18" i="1" s="1"/>
  <c r="X18" i="1"/>
  <c r="W19" i="1"/>
  <c r="Y19" i="1" s="1"/>
  <c r="X19" i="1"/>
  <c r="W20" i="1"/>
  <c r="X20" i="1"/>
  <c r="Y20" i="1"/>
  <c r="W21" i="1"/>
  <c r="X21" i="1"/>
  <c r="Y21" i="1"/>
  <c r="X4" i="1"/>
  <c r="W4" i="1"/>
  <c r="Y4" i="1" s="1"/>
  <c r="J131" i="1"/>
  <c r="K131" i="1"/>
  <c r="L131" i="1"/>
  <c r="J132" i="1"/>
  <c r="K132" i="1"/>
  <c r="L132" i="1"/>
  <c r="J133" i="1"/>
  <c r="L133" i="1" s="1"/>
  <c r="K133" i="1"/>
  <c r="J134" i="1"/>
  <c r="L134" i="1" s="1"/>
  <c r="K134" i="1"/>
  <c r="J135" i="1"/>
  <c r="K135" i="1"/>
  <c r="L135" i="1"/>
  <c r="J136" i="1"/>
  <c r="K136" i="1"/>
  <c r="L136" i="1"/>
  <c r="J137" i="1"/>
  <c r="L137" i="1" s="1"/>
  <c r="K137" i="1"/>
  <c r="J138" i="1"/>
  <c r="L138" i="1" s="1"/>
  <c r="K138" i="1"/>
  <c r="J139" i="1"/>
  <c r="K139" i="1"/>
  <c r="L139" i="1"/>
  <c r="J140" i="1"/>
  <c r="K140" i="1"/>
  <c r="L140" i="1"/>
  <c r="J141" i="1"/>
  <c r="L141" i="1" s="1"/>
  <c r="K141" i="1"/>
  <c r="J142" i="1"/>
  <c r="L142" i="1" s="1"/>
  <c r="K142" i="1"/>
  <c r="J143" i="1"/>
  <c r="K143" i="1"/>
  <c r="L143" i="1"/>
  <c r="J144" i="1"/>
  <c r="K144" i="1"/>
  <c r="L144" i="1"/>
  <c r="J145" i="1"/>
  <c r="L145" i="1" s="1"/>
  <c r="K145" i="1"/>
  <c r="J146" i="1"/>
  <c r="L146" i="1" s="1"/>
  <c r="K146" i="1"/>
  <c r="J147" i="1"/>
  <c r="K147" i="1"/>
  <c r="L147" i="1"/>
  <c r="J148" i="1"/>
  <c r="K148" i="1"/>
  <c r="L148" i="1"/>
  <c r="K130" i="1"/>
  <c r="J130" i="1"/>
  <c r="L130" i="1" s="1"/>
  <c r="J106" i="1"/>
  <c r="L106" i="1" s="1"/>
  <c r="K106" i="1"/>
  <c r="J107" i="1"/>
  <c r="L107" i="1" s="1"/>
  <c r="K107" i="1"/>
  <c r="J108" i="1"/>
  <c r="L108" i="1" s="1"/>
  <c r="K108" i="1"/>
  <c r="J109" i="1"/>
  <c r="K109" i="1"/>
  <c r="L109" i="1"/>
  <c r="J110" i="1"/>
  <c r="K110" i="1"/>
  <c r="L110" i="1"/>
  <c r="J111" i="1"/>
  <c r="L111" i="1" s="1"/>
  <c r="K111" i="1"/>
  <c r="J112" i="1"/>
  <c r="L112" i="1" s="1"/>
  <c r="K112" i="1"/>
  <c r="J113" i="1"/>
  <c r="K113" i="1"/>
  <c r="L113" i="1"/>
  <c r="J114" i="1"/>
  <c r="K114" i="1"/>
  <c r="L114" i="1"/>
  <c r="J115" i="1"/>
  <c r="L115" i="1" s="1"/>
  <c r="K115" i="1"/>
  <c r="J116" i="1"/>
  <c r="L116" i="1" s="1"/>
  <c r="K116" i="1"/>
  <c r="J117" i="1"/>
  <c r="K117" i="1"/>
  <c r="L117" i="1"/>
  <c r="J118" i="1"/>
  <c r="K118" i="1"/>
  <c r="L118" i="1"/>
  <c r="J119" i="1"/>
  <c r="L119" i="1" s="1"/>
  <c r="K119" i="1"/>
  <c r="J120" i="1"/>
  <c r="L120" i="1" s="1"/>
  <c r="K120" i="1"/>
  <c r="J121" i="1"/>
  <c r="K121" i="1"/>
  <c r="L121" i="1"/>
  <c r="J122" i="1"/>
  <c r="K122" i="1"/>
  <c r="L122" i="1"/>
  <c r="J123" i="1"/>
  <c r="L123" i="1" s="1"/>
  <c r="K123" i="1"/>
  <c r="J124" i="1"/>
  <c r="L124" i="1" s="1"/>
  <c r="K124" i="1"/>
  <c r="J125" i="1"/>
  <c r="K125" i="1"/>
  <c r="L125" i="1"/>
  <c r="J126" i="1"/>
  <c r="K126" i="1"/>
  <c r="L126" i="1"/>
  <c r="K105" i="1"/>
  <c r="J105" i="1"/>
  <c r="L105" i="1" s="1"/>
  <c r="J101" i="1"/>
  <c r="K101" i="1"/>
  <c r="L101" i="1"/>
  <c r="J82" i="1"/>
  <c r="K82" i="1"/>
  <c r="L82" i="1"/>
  <c r="J83" i="1"/>
  <c r="L83" i="1" s="1"/>
  <c r="K83" i="1"/>
  <c r="J84" i="1"/>
  <c r="L84" i="1" s="1"/>
  <c r="K84" i="1"/>
  <c r="J85" i="1"/>
  <c r="K85" i="1"/>
  <c r="L85" i="1"/>
  <c r="J86" i="1"/>
  <c r="K86" i="1"/>
  <c r="L86" i="1"/>
  <c r="J87" i="1"/>
  <c r="L87" i="1" s="1"/>
  <c r="K87" i="1"/>
  <c r="J88" i="1"/>
  <c r="L88" i="1" s="1"/>
  <c r="K88" i="1"/>
  <c r="J89" i="1"/>
  <c r="K89" i="1"/>
  <c r="L89" i="1"/>
  <c r="J90" i="1"/>
  <c r="K90" i="1"/>
  <c r="L90" i="1"/>
  <c r="J91" i="1"/>
  <c r="L91" i="1" s="1"/>
  <c r="K91" i="1"/>
  <c r="J92" i="1"/>
  <c r="L92" i="1" s="1"/>
  <c r="K92" i="1"/>
  <c r="J93" i="1"/>
  <c r="K93" i="1"/>
  <c r="L93" i="1"/>
  <c r="J94" i="1"/>
  <c r="K94" i="1"/>
  <c r="L94" i="1"/>
  <c r="J95" i="1"/>
  <c r="L95" i="1" s="1"/>
  <c r="K95" i="1"/>
  <c r="J96" i="1"/>
  <c r="L96" i="1" s="1"/>
  <c r="K96" i="1"/>
  <c r="J97" i="1"/>
  <c r="K97" i="1"/>
  <c r="L97" i="1"/>
  <c r="J98" i="1"/>
  <c r="K98" i="1"/>
  <c r="L98" i="1"/>
  <c r="J99" i="1"/>
  <c r="L99" i="1" s="1"/>
  <c r="K99" i="1"/>
  <c r="J100" i="1"/>
  <c r="L100" i="1" s="1"/>
  <c r="K100" i="1"/>
  <c r="K81" i="1"/>
  <c r="J81" i="1"/>
  <c r="L81" i="1" s="1"/>
  <c r="J65" i="1"/>
  <c r="K65" i="1"/>
  <c r="L65" i="1"/>
  <c r="J66" i="1"/>
  <c r="L66" i="1" s="1"/>
  <c r="K66" i="1"/>
  <c r="J67" i="1"/>
  <c r="L67" i="1" s="1"/>
  <c r="K67" i="1"/>
  <c r="J68" i="1"/>
  <c r="K68" i="1"/>
  <c r="L68" i="1"/>
  <c r="J69" i="1"/>
  <c r="K69" i="1"/>
  <c r="L69" i="1"/>
  <c r="J70" i="1"/>
  <c r="L70" i="1" s="1"/>
  <c r="K70" i="1"/>
  <c r="J71" i="1"/>
  <c r="L71" i="1" s="1"/>
  <c r="K71" i="1"/>
  <c r="J72" i="1"/>
  <c r="K72" i="1"/>
  <c r="L72" i="1"/>
  <c r="J73" i="1"/>
  <c r="K73" i="1"/>
  <c r="L73" i="1"/>
  <c r="J74" i="1"/>
  <c r="L74" i="1" s="1"/>
  <c r="K74" i="1"/>
  <c r="J75" i="1"/>
  <c r="L75" i="1" s="1"/>
  <c r="K75" i="1"/>
  <c r="J76" i="1"/>
  <c r="K76" i="1"/>
  <c r="L76" i="1"/>
  <c r="J77" i="1"/>
  <c r="K77" i="1"/>
  <c r="L77" i="1"/>
  <c r="K64" i="1"/>
  <c r="J64" i="1"/>
  <c r="L64" i="1" s="1"/>
  <c r="J45" i="1"/>
  <c r="K45" i="1"/>
  <c r="L45" i="1"/>
  <c r="J46" i="1"/>
  <c r="L46" i="1" s="1"/>
  <c r="K46" i="1"/>
  <c r="J47" i="1"/>
  <c r="L47" i="1" s="1"/>
  <c r="K47" i="1"/>
  <c r="J48" i="1"/>
  <c r="K48" i="1"/>
  <c r="L48" i="1"/>
  <c r="J49" i="1"/>
  <c r="K49" i="1"/>
  <c r="L49" i="1"/>
  <c r="J50" i="1"/>
  <c r="L50" i="1" s="1"/>
  <c r="K50" i="1"/>
  <c r="J51" i="1"/>
  <c r="L51" i="1" s="1"/>
  <c r="K51" i="1"/>
  <c r="J52" i="1"/>
  <c r="K52" i="1"/>
  <c r="L52" i="1"/>
  <c r="J53" i="1"/>
  <c r="K53" i="1"/>
  <c r="L53" i="1"/>
  <c r="J54" i="1"/>
  <c r="L54" i="1" s="1"/>
  <c r="K54" i="1"/>
  <c r="J55" i="1"/>
  <c r="L55" i="1" s="1"/>
  <c r="K55" i="1"/>
  <c r="J56" i="1"/>
  <c r="K56" i="1"/>
  <c r="L56" i="1"/>
  <c r="J57" i="1"/>
  <c r="K57" i="1"/>
  <c r="L57" i="1"/>
  <c r="J58" i="1"/>
  <c r="L58" i="1" s="1"/>
  <c r="K58" i="1"/>
  <c r="J59" i="1"/>
  <c r="L59" i="1" s="1"/>
  <c r="K59" i="1"/>
  <c r="J60" i="1"/>
  <c r="K60" i="1"/>
  <c r="L60" i="1"/>
  <c r="K44" i="1"/>
  <c r="J44" i="1"/>
  <c r="L44" i="1" s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19" i="1"/>
  <c r="L15" i="1"/>
  <c r="L5" i="1"/>
  <c r="L6" i="1"/>
  <c r="L7" i="1"/>
  <c r="L8" i="1"/>
  <c r="L9" i="1"/>
  <c r="L10" i="1"/>
  <c r="L11" i="1"/>
  <c r="L12" i="1"/>
  <c r="L13" i="1"/>
  <c r="L14" i="1"/>
  <c r="K5" i="1"/>
  <c r="K6" i="1"/>
  <c r="K7" i="1"/>
  <c r="K8" i="1"/>
  <c r="K9" i="1"/>
  <c r="K10" i="1"/>
  <c r="K11" i="1"/>
  <c r="K12" i="1"/>
  <c r="K13" i="1"/>
  <c r="K14" i="1"/>
  <c r="J5" i="1"/>
  <c r="J6" i="1"/>
  <c r="J7" i="1"/>
  <c r="J8" i="1"/>
  <c r="J9" i="1"/>
  <c r="J10" i="1"/>
  <c r="J11" i="1"/>
  <c r="J12" i="1"/>
  <c r="J13" i="1"/>
  <c r="J14" i="1"/>
  <c r="L4" i="1"/>
  <c r="K4" i="1"/>
  <c r="J4" i="1"/>
  <c r="D24" i="2" l="1"/>
  <c r="O75" i="2"/>
  <c r="G51" i="2"/>
  <c r="G50" i="2"/>
  <c r="E4" i="2"/>
  <c r="E24" i="2" s="1"/>
  <c r="E49" i="2"/>
  <c r="D49" i="2"/>
  <c r="Y133" i="1"/>
  <c r="Y142" i="1" s="1"/>
  <c r="G4" i="2" l="1"/>
  <c r="G25" i="2" l="1"/>
  <c r="G26" i="2"/>
</calcChain>
</file>

<file path=xl/sharedStrings.xml><?xml version="1.0" encoding="utf-8"?>
<sst xmlns="http://schemas.openxmlformats.org/spreadsheetml/2006/main" count="242" uniqueCount="41">
  <si>
    <t>Frame</t>
  </si>
  <si>
    <t>Point</t>
  </si>
  <si>
    <t>X</t>
  </si>
  <si>
    <t>Y</t>
  </si>
  <si>
    <t>Particle 1</t>
  </si>
  <si>
    <t>Particle 2</t>
  </si>
  <si>
    <t>Particle 3</t>
  </si>
  <si>
    <t>Particle 4</t>
  </si>
  <si>
    <t>dX</t>
  </si>
  <si>
    <t xml:space="preserve">dY </t>
  </si>
  <si>
    <t>Disp</t>
  </si>
  <si>
    <t>Avg</t>
  </si>
  <si>
    <t>Avg Disp per frame</t>
  </si>
  <si>
    <t>Particle</t>
  </si>
  <si>
    <t>20mm</t>
  </si>
  <si>
    <t>Avg Disp per frame (um)</t>
  </si>
  <si>
    <t>Velocity (um/s)</t>
  </si>
  <si>
    <t>Frame time</t>
  </si>
  <si>
    <t>px/um</t>
  </si>
  <si>
    <t>S.E</t>
  </si>
  <si>
    <t>Average</t>
  </si>
  <si>
    <t>18mm</t>
  </si>
  <si>
    <t>15mm</t>
  </si>
  <si>
    <t>10mm</t>
  </si>
  <si>
    <t>12mm</t>
  </si>
  <si>
    <t>8mm</t>
  </si>
  <si>
    <t>5mm</t>
  </si>
  <si>
    <t>Theorectical Values</t>
  </si>
  <si>
    <t>dH</t>
  </si>
  <si>
    <t>Q(m3/s)</t>
  </si>
  <si>
    <t>Q(um/s)</t>
  </si>
  <si>
    <t>Measured Values</t>
  </si>
  <si>
    <t>er</t>
  </si>
  <si>
    <t>Gradient, m</t>
  </si>
  <si>
    <t>Intercept, c</t>
  </si>
  <si>
    <t>Rhyd</t>
  </si>
  <si>
    <t>Pcap</t>
  </si>
  <si>
    <t>Measured</t>
  </si>
  <si>
    <t>Theorectical</t>
  </si>
  <si>
    <t>???</t>
  </si>
  <si>
    <t>Theorectical Values Pcap =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</si>
</sst>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Font="1"/>
    <xf numFmtId="11" fontId="0" fillId="0" borderId="0" xfId="0" applyNumberFormat="1"/>
    <xf numFmtId="1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72"/>
  <sheetViews>
    <sheetView topLeftCell="A139" workbookViewId="0">
      <selection activeCell="L172" activeCellId="6" sqref="L154 L157 L160 L163 L166 L169 L172"/>
    </sheetView>
  </sheetViews>
  <sheetFormatPr defaultRowHeight="15" x14ac:dyDescent="0.25"/>
  <sheetData>
    <row r="2" spans="1:25" x14ac:dyDescent="0.25">
      <c r="A2" s="1" t="s">
        <v>4</v>
      </c>
      <c r="B2" s="1" t="s">
        <v>1</v>
      </c>
      <c r="C2" s="1"/>
      <c r="D2" s="1"/>
      <c r="E2" s="1"/>
      <c r="F2" s="1"/>
      <c r="G2" s="1" t="s">
        <v>2</v>
      </c>
      <c r="H2" s="1" t="s">
        <v>3</v>
      </c>
      <c r="I2" s="1" t="s">
        <v>0</v>
      </c>
      <c r="J2" s="1" t="s">
        <v>8</v>
      </c>
      <c r="K2" s="1" t="s">
        <v>9</v>
      </c>
      <c r="L2" s="1" t="s">
        <v>10</v>
      </c>
    </row>
    <row r="3" spans="1:25" x14ac:dyDescent="0.25">
      <c r="B3">
        <v>1</v>
      </c>
      <c r="C3">
        <v>0</v>
      </c>
      <c r="D3">
        <v>59</v>
      </c>
      <c r="E3">
        <v>59</v>
      </c>
      <c r="F3">
        <v>59</v>
      </c>
      <c r="G3">
        <v>294</v>
      </c>
      <c r="H3">
        <v>302</v>
      </c>
      <c r="I3">
        <v>2</v>
      </c>
      <c r="O3">
        <v>1</v>
      </c>
      <c r="P3">
        <v>0</v>
      </c>
      <c r="Q3">
        <v>255</v>
      </c>
      <c r="R3">
        <v>255</v>
      </c>
      <c r="S3">
        <v>255</v>
      </c>
      <c r="T3">
        <v>149</v>
      </c>
      <c r="U3">
        <v>454</v>
      </c>
      <c r="V3">
        <v>447</v>
      </c>
    </row>
    <row r="4" spans="1:25" x14ac:dyDescent="0.25">
      <c r="B4">
        <v>2</v>
      </c>
      <c r="C4">
        <v>0</v>
      </c>
      <c r="D4">
        <v>37</v>
      </c>
      <c r="E4">
        <v>37</v>
      </c>
      <c r="F4">
        <v>37</v>
      </c>
      <c r="G4">
        <v>315.5</v>
      </c>
      <c r="H4">
        <v>275.5</v>
      </c>
      <c r="I4">
        <v>3</v>
      </c>
      <c r="J4">
        <f>G4-G3</f>
        <v>21.5</v>
      </c>
      <c r="K4">
        <f>H4-H3</f>
        <v>-26.5</v>
      </c>
      <c r="L4">
        <f>SQRT(J4^2 +K4^2)</f>
        <v>34.124771061503111</v>
      </c>
      <c r="O4">
        <v>2</v>
      </c>
      <c r="P4">
        <v>0</v>
      </c>
      <c r="Q4">
        <v>103</v>
      </c>
      <c r="R4">
        <v>103</v>
      </c>
      <c r="S4">
        <v>103</v>
      </c>
      <c r="T4">
        <v>171.5</v>
      </c>
      <c r="U4">
        <v>430.5</v>
      </c>
      <c r="V4">
        <v>448</v>
      </c>
      <c r="W4">
        <f>T4-T3</f>
        <v>22.5</v>
      </c>
      <c r="X4">
        <f>U4-U3</f>
        <v>-23.5</v>
      </c>
      <c r="Y4">
        <f>SQRT(W4^2 +X4^2)</f>
        <v>32.53459696999488</v>
      </c>
    </row>
    <row r="5" spans="1:25" x14ac:dyDescent="0.25">
      <c r="B5">
        <v>3</v>
      </c>
      <c r="C5">
        <v>0</v>
      </c>
      <c r="D5">
        <v>55</v>
      </c>
      <c r="E5">
        <v>55</v>
      </c>
      <c r="F5">
        <v>55</v>
      </c>
      <c r="G5">
        <v>339.5</v>
      </c>
      <c r="H5">
        <v>251.5</v>
      </c>
      <c r="I5">
        <v>4</v>
      </c>
      <c r="J5">
        <f t="shared" ref="J5:J14" si="0">G5-G4</f>
        <v>24</v>
      </c>
      <c r="K5">
        <f t="shared" ref="K5:K14" si="1">H5-H4</f>
        <v>-24</v>
      </c>
      <c r="L5">
        <f t="shared" ref="L5:L14" si="2">SQRT(J5^2 +K5^2)</f>
        <v>33.941125496954278</v>
      </c>
      <c r="O5">
        <v>3</v>
      </c>
      <c r="P5">
        <v>0</v>
      </c>
      <c r="Q5">
        <v>14</v>
      </c>
      <c r="R5">
        <v>14</v>
      </c>
      <c r="S5">
        <v>14</v>
      </c>
      <c r="T5">
        <v>194.5</v>
      </c>
      <c r="U5">
        <v>405.5</v>
      </c>
      <c r="V5">
        <v>449</v>
      </c>
      <c r="W5">
        <f t="shared" ref="W5:W21" si="3">T5-T4</f>
        <v>23</v>
      </c>
      <c r="X5">
        <f t="shared" ref="X5:X21" si="4">U5-U4</f>
        <v>-25</v>
      </c>
      <c r="Y5">
        <f t="shared" ref="Y5:Y21" si="5">SQRT(W5^2 +X5^2)</f>
        <v>33.97057550292606</v>
      </c>
    </row>
    <row r="6" spans="1:25" x14ac:dyDescent="0.25">
      <c r="B6">
        <v>4</v>
      </c>
      <c r="C6">
        <v>0</v>
      </c>
      <c r="D6">
        <v>46</v>
      </c>
      <c r="E6">
        <v>46</v>
      </c>
      <c r="F6">
        <v>46</v>
      </c>
      <c r="G6">
        <v>362.5</v>
      </c>
      <c r="H6">
        <v>224.5</v>
      </c>
      <c r="I6">
        <v>5</v>
      </c>
      <c r="J6">
        <f t="shared" si="0"/>
        <v>23</v>
      </c>
      <c r="K6">
        <f t="shared" si="1"/>
        <v>-27</v>
      </c>
      <c r="L6">
        <f t="shared" si="2"/>
        <v>35.468295701936398</v>
      </c>
      <c r="O6">
        <v>4</v>
      </c>
      <c r="P6">
        <v>0</v>
      </c>
      <c r="Q6">
        <v>255</v>
      </c>
      <c r="R6">
        <v>255</v>
      </c>
      <c r="S6">
        <v>255</v>
      </c>
      <c r="T6">
        <v>215.5</v>
      </c>
      <c r="U6">
        <v>380.5</v>
      </c>
      <c r="V6">
        <v>450</v>
      </c>
      <c r="W6">
        <f t="shared" si="3"/>
        <v>21</v>
      </c>
      <c r="X6">
        <f t="shared" si="4"/>
        <v>-25</v>
      </c>
      <c r="Y6">
        <f t="shared" si="5"/>
        <v>32.649655434629018</v>
      </c>
    </row>
    <row r="7" spans="1:25" x14ac:dyDescent="0.25">
      <c r="B7">
        <v>5</v>
      </c>
      <c r="C7">
        <v>0</v>
      </c>
      <c r="D7">
        <v>55</v>
      </c>
      <c r="E7">
        <v>55</v>
      </c>
      <c r="F7">
        <v>55</v>
      </c>
      <c r="G7">
        <v>385.5</v>
      </c>
      <c r="H7">
        <v>201.5</v>
      </c>
      <c r="I7">
        <v>6</v>
      </c>
      <c r="J7">
        <f t="shared" si="0"/>
        <v>23</v>
      </c>
      <c r="K7">
        <f t="shared" si="1"/>
        <v>-23</v>
      </c>
      <c r="L7">
        <f t="shared" si="2"/>
        <v>32.526911934581186</v>
      </c>
      <c r="O7">
        <v>5</v>
      </c>
      <c r="P7">
        <v>0</v>
      </c>
      <c r="Q7">
        <v>21</v>
      </c>
      <c r="R7">
        <v>21</v>
      </c>
      <c r="S7">
        <v>21</v>
      </c>
      <c r="T7">
        <v>237.5</v>
      </c>
      <c r="U7">
        <v>357.5</v>
      </c>
      <c r="V7">
        <v>451</v>
      </c>
      <c r="W7">
        <f t="shared" si="3"/>
        <v>22</v>
      </c>
      <c r="X7">
        <f t="shared" si="4"/>
        <v>-23</v>
      </c>
      <c r="Y7">
        <f t="shared" si="5"/>
        <v>31.827660925679098</v>
      </c>
    </row>
    <row r="8" spans="1:25" x14ac:dyDescent="0.25">
      <c r="B8">
        <v>6</v>
      </c>
      <c r="C8">
        <v>0</v>
      </c>
      <c r="D8">
        <v>27</v>
      </c>
      <c r="E8">
        <v>27</v>
      </c>
      <c r="F8">
        <v>27</v>
      </c>
      <c r="G8">
        <v>409.5</v>
      </c>
      <c r="H8">
        <v>175.5</v>
      </c>
      <c r="I8">
        <v>7</v>
      </c>
      <c r="J8">
        <f t="shared" si="0"/>
        <v>24</v>
      </c>
      <c r="K8">
        <f t="shared" si="1"/>
        <v>-26</v>
      </c>
      <c r="L8">
        <f t="shared" si="2"/>
        <v>35.383612025908263</v>
      </c>
      <c r="O8">
        <v>6</v>
      </c>
      <c r="P8">
        <v>0</v>
      </c>
      <c r="Q8">
        <v>255</v>
      </c>
      <c r="R8">
        <v>255</v>
      </c>
      <c r="S8">
        <v>255</v>
      </c>
      <c r="T8">
        <v>259.5</v>
      </c>
      <c r="U8">
        <v>331.5</v>
      </c>
      <c r="V8">
        <v>452</v>
      </c>
      <c r="W8">
        <f t="shared" si="3"/>
        <v>22</v>
      </c>
      <c r="X8">
        <f t="shared" si="4"/>
        <v>-26</v>
      </c>
      <c r="Y8">
        <f t="shared" si="5"/>
        <v>34.058772731852805</v>
      </c>
    </row>
    <row r="9" spans="1:25" x14ac:dyDescent="0.25">
      <c r="B9">
        <v>7</v>
      </c>
      <c r="C9">
        <v>0</v>
      </c>
      <c r="D9">
        <v>46</v>
      </c>
      <c r="E9">
        <v>46</v>
      </c>
      <c r="F9">
        <v>46</v>
      </c>
      <c r="G9">
        <v>434.5</v>
      </c>
      <c r="H9">
        <v>147.5</v>
      </c>
      <c r="I9">
        <v>8</v>
      </c>
      <c r="J9">
        <f t="shared" si="0"/>
        <v>25</v>
      </c>
      <c r="K9">
        <f t="shared" si="1"/>
        <v>-28</v>
      </c>
      <c r="L9">
        <f t="shared" si="2"/>
        <v>37.536648758246919</v>
      </c>
      <c r="O9">
        <v>7</v>
      </c>
      <c r="P9">
        <v>0</v>
      </c>
      <c r="Q9">
        <v>255</v>
      </c>
      <c r="R9">
        <v>255</v>
      </c>
      <c r="S9">
        <v>255</v>
      </c>
      <c r="T9">
        <v>281.5</v>
      </c>
      <c r="U9">
        <v>306.5</v>
      </c>
      <c r="V9">
        <v>453</v>
      </c>
      <c r="W9">
        <f t="shared" si="3"/>
        <v>22</v>
      </c>
      <c r="X9">
        <f t="shared" si="4"/>
        <v>-25</v>
      </c>
      <c r="Y9">
        <f t="shared" si="5"/>
        <v>33.301651610693426</v>
      </c>
    </row>
    <row r="10" spans="1:25" x14ac:dyDescent="0.25">
      <c r="B10">
        <v>8</v>
      </c>
      <c r="C10">
        <v>0</v>
      </c>
      <c r="D10">
        <v>78</v>
      </c>
      <c r="E10">
        <v>78</v>
      </c>
      <c r="F10">
        <v>78</v>
      </c>
      <c r="G10">
        <v>454.5</v>
      </c>
      <c r="H10">
        <v>123.5</v>
      </c>
      <c r="I10">
        <v>9</v>
      </c>
      <c r="J10">
        <f t="shared" si="0"/>
        <v>20</v>
      </c>
      <c r="K10">
        <f t="shared" si="1"/>
        <v>-24</v>
      </c>
      <c r="L10">
        <f t="shared" si="2"/>
        <v>31.240998703626616</v>
      </c>
      <c r="O10">
        <v>8</v>
      </c>
      <c r="P10">
        <v>0</v>
      </c>
      <c r="Q10">
        <v>255</v>
      </c>
      <c r="R10">
        <v>255</v>
      </c>
      <c r="S10">
        <v>255</v>
      </c>
      <c r="T10">
        <v>303.5</v>
      </c>
      <c r="U10">
        <v>284.5</v>
      </c>
      <c r="V10">
        <v>454</v>
      </c>
      <c r="W10">
        <f t="shared" si="3"/>
        <v>22</v>
      </c>
      <c r="X10">
        <f t="shared" si="4"/>
        <v>-22</v>
      </c>
      <c r="Y10">
        <f t="shared" si="5"/>
        <v>31.11269837220809</v>
      </c>
    </row>
    <row r="11" spans="1:25" x14ac:dyDescent="0.25">
      <c r="B11">
        <v>9</v>
      </c>
      <c r="C11">
        <v>0</v>
      </c>
      <c r="D11">
        <v>54</v>
      </c>
      <c r="E11">
        <v>54</v>
      </c>
      <c r="F11">
        <v>54</v>
      </c>
      <c r="G11">
        <v>478.5</v>
      </c>
      <c r="H11">
        <v>97.5</v>
      </c>
      <c r="I11">
        <v>10</v>
      </c>
      <c r="J11">
        <f t="shared" si="0"/>
        <v>24</v>
      </c>
      <c r="K11">
        <f t="shared" si="1"/>
        <v>-26</v>
      </c>
      <c r="L11">
        <f t="shared" si="2"/>
        <v>35.383612025908263</v>
      </c>
      <c r="O11">
        <v>9</v>
      </c>
      <c r="P11">
        <v>0</v>
      </c>
      <c r="Q11">
        <v>255</v>
      </c>
      <c r="R11">
        <v>255</v>
      </c>
      <c r="S11">
        <v>255</v>
      </c>
      <c r="T11">
        <v>325.5</v>
      </c>
      <c r="U11">
        <v>260.5</v>
      </c>
      <c r="V11">
        <v>455</v>
      </c>
      <c r="W11">
        <f t="shared" si="3"/>
        <v>22</v>
      </c>
      <c r="X11">
        <f t="shared" si="4"/>
        <v>-24</v>
      </c>
      <c r="Y11">
        <f t="shared" si="5"/>
        <v>32.557641192199412</v>
      </c>
    </row>
    <row r="12" spans="1:25" x14ac:dyDescent="0.25">
      <c r="B12">
        <v>10</v>
      </c>
      <c r="C12">
        <v>0</v>
      </c>
      <c r="D12">
        <v>22</v>
      </c>
      <c r="E12">
        <v>22</v>
      </c>
      <c r="F12">
        <v>22</v>
      </c>
      <c r="G12">
        <v>500.5</v>
      </c>
      <c r="H12">
        <v>72.5</v>
      </c>
      <c r="I12">
        <v>11</v>
      </c>
      <c r="J12">
        <f t="shared" si="0"/>
        <v>22</v>
      </c>
      <c r="K12">
        <f t="shared" si="1"/>
        <v>-25</v>
      </c>
      <c r="L12">
        <f t="shared" si="2"/>
        <v>33.301651610693426</v>
      </c>
      <c r="O12">
        <v>10</v>
      </c>
      <c r="P12">
        <v>0</v>
      </c>
      <c r="Q12">
        <v>255</v>
      </c>
      <c r="R12">
        <v>255</v>
      </c>
      <c r="S12">
        <v>255</v>
      </c>
      <c r="T12">
        <v>347.5</v>
      </c>
      <c r="U12">
        <v>234.5</v>
      </c>
      <c r="V12">
        <v>456</v>
      </c>
      <c r="W12">
        <f t="shared" si="3"/>
        <v>22</v>
      </c>
      <c r="X12">
        <f t="shared" si="4"/>
        <v>-26</v>
      </c>
      <c r="Y12">
        <f t="shared" si="5"/>
        <v>34.058772731852805</v>
      </c>
    </row>
    <row r="13" spans="1:25" x14ac:dyDescent="0.25">
      <c r="B13">
        <v>11</v>
      </c>
      <c r="C13">
        <v>0</v>
      </c>
      <c r="D13">
        <v>100</v>
      </c>
      <c r="E13">
        <v>100</v>
      </c>
      <c r="F13">
        <v>100</v>
      </c>
      <c r="G13">
        <v>526.5</v>
      </c>
      <c r="H13">
        <v>49.5</v>
      </c>
      <c r="I13">
        <v>12</v>
      </c>
      <c r="J13">
        <f t="shared" si="0"/>
        <v>26</v>
      </c>
      <c r="K13">
        <f t="shared" si="1"/>
        <v>-23</v>
      </c>
      <c r="L13">
        <f t="shared" si="2"/>
        <v>34.713109915419565</v>
      </c>
      <c r="O13">
        <v>11</v>
      </c>
      <c r="P13">
        <v>0</v>
      </c>
      <c r="Q13">
        <v>162</v>
      </c>
      <c r="R13">
        <v>162</v>
      </c>
      <c r="S13">
        <v>162</v>
      </c>
      <c r="T13">
        <v>369.5</v>
      </c>
      <c r="U13">
        <v>211.5</v>
      </c>
      <c r="V13">
        <v>457</v>
      </c>
      <c r="W13">
        <f t="shared" si="3"/>
        <v>22</v>
      </c>
      <c r="X13">
        <f t="shared" si="4"/>
        <v>-23</v>
      </c>
      <c r="Y13">
        <f t="shared" si="5"/>
        <v>31.827660925679098</v>
      </c>
    </row>
    <row r="14" spans="1:25" x14ac:dyDescent="0.25">
      <c r="B14">
        <v>12</v>
      </c>
      <c r="C14">
        <v>0</v>
      </c>
      <c r="D14">
        <v>56</v>
      </c>
      <c r="E14">
        <v>56</v>
      </c>
      <c r="F14">
        <v>56</v>
      </c>
      <c r="G14">
        <v>549.5</v>
      </c>
      <c r="H14">
        <v>21.5</v>
      </c>
      <c r="I14">
        <v>13</v>
      </c>
      <c r="J14">
        <f t="shared" si="0"/>
        <v>23</v>
      </c>
      <c r="K14">
        <f t="shared" si="1"/>
        <v>-28</v>
      </c>
      <c r="L14">
        <f t="shared" si="2"/>
        <v>36.235341863986875</v>
      </c>
      <c r="O14">
        <v>12</v>
      </c>
      <c r="P14">
        <v>0</v>
      </c>
      <c r="Q14">
        <v>255</v>
      </c>
      <c r="R14">
        <v>255</v>
      </c>
      <c r="S14">
        <v>255</v>
      </c>
      <c r="T14">
        <v>390.5</v>
      </c>
      <c r="U14">
        <v>186.5</v>
      </c>
      <c r="V14">
        <v>458</v>
      </c>
      <c r="W14">
        <f t="shared" si="3"/>
        <v>21</v>
      </c>
      <c r="X14">
        <f t="shared" si="4"/>
        <v>-25</v>
      </c>
      <c r="Y14">
        <f t="shared" si="5"/>
        <v>32.649655434629018</v>
      </c>
    </row>
    <row r="15" spans="1:25" x14ac:dyDescent="0.25">
      <c r="K15" s="1" t="s">
        <v>11</v>
      </c>
      <c r="L15" s="1">
        <f>AVERAGE(L4:L14)</f>
        <v>34.532370827160442</v>
      </c>
      <c r="O15">
        <v>13</v>
      </c>
      <c r="P15">
        <v>0</v>
      </c>
      <c r="Q15">
        <v>255</v>
      </c>
      <c r="R15">
        <v>255</v>
      </c>
      <c r="S15">
        <v>255</v>
      </c>
      <c r="T15">
        <v>413.5</v>
      </c>
      <c r="U15">
        <v>162.5</v>
      </c>
      <c r="V15">
        <v>459</v>
      </c>
      <c r="W15">
        <f t="shared" si="3"/>
        <v>23</v>
      </c>
      <c r="X15">
        <f t="shared" si="4"/>
        <v>-24</v>
      </c>
      <c r="Y15">
        <f t="shared" si="5"/>
        <v>33.241540277189323</v>
      </c>
    </row>
    <row r="16" spans="1:25" x14ac:dyDescent="0.25">
      <c r="K16" s="1"/>
      <c r="L16" s="1"/>
      <c r="O16">
        <v>14</v>
      </c>
      <c r="P16">
        <v>0</v>
      </c>
      <c r="Q16">
        <v>255</v>
      </c>
      <c r="R16">
        <v>255</v>
      </c>
      <c r="S16">
        <v>255</v>
      </c>
      <c r="T16">
        <v>436.5</v>
      </c>
      <c r="U16">
        <v>138.5</v>
      </c>
      <c r="V16">
        <v>460</v>
      </c>
      <c r="W16">
        <f t="shared" si="3"/>
        <v>23</v>
      </c>
      <c r="X16">
        <f t="shared" si="4"/>
        <v>-24</v>
      </c>
      <c r="Y16">
        <f t="shared" si="5"/>
        <v>33.241540277189323</v>
      </c>
    </row>
    <row r="17" spans="1:25" x14ac:dyDescent="0.25">
      <c r="A17" s="1" t="s">
        <v>5</v>
      </c>
      <c r="B17" s="1" t="s">
        <v>1</v>
      </c>
      <c r="C17" s="1"/>
      <c r="D17" s="1"/>
      <c r="E17" s="1"/>
      <c r="F17" s="1"/>
      <c r="G17" s="1" t="s">
        <v>2</v>
      </c>
      <c r="H17" s="1" t="s">
        <v>3</v>
      </c>
      <c r="I17" s="1" t="s">
        <v>0</v>
      </c>
      <c r="O17">
        <v>15</v>
      </c>
      <c r="P17">
        <v>0</v>
      </c>
      <c r="Q17">
        <v>255</v>
      </c>
      <c r="R17">
        <v>255</v>
      </c>
      <c r="S17">
        <v>255</v>
      </c>
      <c r="T17">
        <v>458.5</v>
      </c>
      <c r="U17">
        <v>113.5</v>
      </c>
      <c r="V17">
        <v>461</v>
      </c>
      <c r="W17">
        <f t="shared" si="3"/>
        <v>22</v>
      </c>
      <c r="X17">
        <f t="shared" si="4"/>
        <v>-25</v>
      </c>
      <c r="Y17">
        <f t="shared" si="5"/>
        <v>33.301651610693426</v>
      </c>
    </row>
    <row r="18" spans="1:25" x14ac:dyDescent="0.25">
      <c r="B18">
        <v>1</v>
      </c>
      <c r="C18">
        <v>0</v>
      </c>
      <c r="D18">
        <v>187</v>
      </c>
      <c r="E18">
        <v>187</v>
      </c>
      <c r="F18">
        <v>187</v>
      </c>
      <c r="G18">
        <v>139</v>
      </c>
      <c r="H18">
        <v>479</v>
      </c>
      <c r="I18">
        <v>46</v>
      </c>
      <c r="O18">
        <v>16</v>
      </c>
      <c r="P18">
        <v>0</v>
      </c>
      <c r="Q18">
        <v>255</v>
      </c>
      <c r="R18">
        <v>255</v>
      </c>
      <c r="S18">
        <v>255</v>
      </c>
      <c r="T18">
        <v>479.5</v>
      </c>
      <c r="U18">
        <v>88.5</v>
      </c>
      <c r="V18">
        <v>462</v>
      </c>
      <c r="W18">
        <f t="shared" si="3"/>
        <v>21</v>
      </c>
      <c r="X18">
        <f t="shared" si="4"/>
        <v>-25</v>
      </c>
      <c r="Y18">
        <f t="shared" si="5"/>
        <v>32.649655434629018</v>
      </c>
    </row>
    <row r="19" spans="1:25" x14ac:dyDescent="0.25">
      <c r="B19">
        <v>2</v>
      </c>
      <c r="C19">
        <v>0</v>
      </c>
      <c r="D19">
        <v>255</v>
      </c>
      <c r="E19">
        <v>255</v>
      </c>
      <c r="F19">
        <v>255</v>
      </c>
      <c r="G19">
        <v>156.5</v>
      </c>
      <c r="H19">
        <v>459.5</v>
      </c>
      <c r="I19">
        <v>47</v>
      </c>
      <c r="J19">
        <f t="shared" ref="J19:K40" si="6">G19-G18</f>
        <v>17.5</v>
      </c>
      <c r="K19">
        <f t="shared" si="6"/>
        <v>-19.5</v>
      </c>
      <c r="L19">
        <f>SQRT(J19^2 +K19^2)</f>
        <v>26.201145013147805</v>
      </c>
      <c r="O19">
        <v>17</v>
      </c>
      <c r="P19">
        <v>0</v>
      </c>
      <c r="Q19">
        <v>22</v>
      </c>
      <c r="R19">
        <v>22</v>
      </c>
      <c r="S19">
        <v>22</v>
      </c>
      <c r="T19">
        <v>503.5</v>
      </c>
      <c r="U19">
        <v>65.5</v>
      </c>
      <c r="V19">
        <v>463</v>
      </c>
      <c r="W19">
        <f t="shared" si="3"/>
        <v>24</v>
      </c>
      <c r="X19">
        <f t="shared" si="4"/>
        <v>-23</v>
      </c>
      <c r="Y19">
        <f t="shared" si="5"/>
        <v>33.241540277189323</v>
      </c>
    </row>
    <row r="20" spans="1:25" x14ac:dyDescent="0.25">
      <c r="B20">
        <v>3</v>
      </c>
      <c r="C20">
        <v>0</v>
      </c>
      <c r="D20">
        <v>255</v>
      </c>
      <c r="E20">
        <v>255</v>
      </c>
      <c r="F20">
        <v>255</v>
      </c>
      <c r="G20">
        <v>175.5</v>
      </c>
      <c r="H20">
        <v>438.5</v>
      </c>
      <c r="I20">
        <v>48</v>
      </c>
      <c r="J20">
        <f t="shared" si="6"/>
        <v>19</v>
      </c>
      <c r="K20">
        <f t="shared" si="6"/>
        <v>-21</v>
      </c>
      <c r="L20">
        <f t="shared" ref="L20:L40" si="7">SQRT(J20^2 +K20^2)</f>
        <v>28.319604517012593</v>
      </c>
      <c r="O20">
        <v>18</v>
      </c>
      <c r="P20">
        <v>0</v>
      </c>
      <c r="Q20">
        <v>255</v>
      </c>
      <c r="R20">
        <v>255</v>
      </c>
      <c r="S20">
        <v>255</v>
      </c>
      <c r="T20">
        <v>523.5</v>
      </c>
      <c r="U20">
        <v>40.5</v>
      </c>
      <c r="V20">
        <v>464</v>
      </c>
      <c r="W20">
        <f t="shared" si="3"/>
        <v>20</v>
      </c>
      <c r="X20">
        <f t="shared" si="4"/>
        <v>-25</v>
      </c>
      <c r="Y20">
        <f t="shared" si="5"/>
        <v>32.015621187164243</v>
      </c>
    </row>
    <row r="21" spans="1:25" x14ac:dyDescent="0.25">
      <c r="B21">
        <v>4</v>
      </c>
      <c r="C21">
        <v>0</v>
      </c>
      <c r="D21">
        <v>94</v>
      </c>
      <c r="E21">
        <v>94</v>
      </c>
      <c r="F21">
        <v>94</v>
      </c>
      <c r="G21">
        <v>196.5</v>
      </c>
      <c r="H21">
        <v>417.5</v>
      </c>
      <c r="I21">
        <v>49</v>
      </c>
      <c r="J21">
        <f t="shared" si="6"/>
        <v>21</v>
      </c>
      <c r="K21">
        <f t="shared" si="6"/>
        <v>-21</v>
      </c>
      <c r="L21">
        <f t="shared" si="7"/>
        <v>29.698484809834994</v>
      </c>
      <c r="O21">
        <v>19</v>
      </c>
      <c r="P21">
        <v>0</v>
      </c>
      <c r="Q21">
        <v>255</v>
      </c>
      <c r="R21">
        <v>255</v>
      </c>
      <c r="S21">
        <v>255</v>
      </c>
      <c r="T21">
        <v>546.5</v>
      </c>
      <c r="U21">
        <v>16.5</v>
      </c>
      <c r="V21">
        <v>465</v>
      </c>
      <c r="W21">
        <f t="shared" si="3"/>
        <v>23</v>
      </c>
      <c r="X21">
        <f t="shared" si="4"/>
        <v>-24</v>
      </c>
      <c r="Y21">
        <f t="shared" si="5"/>
        <v>33.241540277189323</v>
      </c>
    </row>
    <row r="22" spans="1:25" x14ac:dyDescent="0.25">
      <c r="B22">
        <v>5</v>
      </c>
      <c r="C22">
        <v>0</v>
      </c>
      <c r="D22">
        <v>255</v>
      </c>
      <c r="E22">
        <v>255</v>
      </c>
      <c r="F22">
        <v>255</v>
      </c>
      <c r="G22">
        <v>214.5</v>
      </c>
      <c r="H22">
        <v>396.5</v>
      </c>
      <c r="I22">
        <v>50</v>
      </c>
      <c r="J22">
        <f t="shared" si="6"/>
        <v>18</v>
      </c>
      <c r="K22">
        <f t="shared" si="6"/>
        <v>-21</v>
      </c>
      <c r="L22">
        <f t="shared" si="7"/>
        <v>27.658633371878661</v>
      </c>
      <c r="X22" s="1" t="s">
        <v>11</v>
      </c>
      <c r="Y22" s="1">
        <f>AVERAGE(Y4:Y21)</f>
        <v>32.860135065199316</v>
      </c>
    </row>
    <row r="23" spans="1:25" x14ac:dyDescent="0.25">
      <c r="B23">
        <v>6</v>
      </c>
      <c r="C23">
        <v>0</v>
      </c>
      <c r="D23">
        <v>255</v>
      </c>
      <c r="E23">
        <v>255</v>
      </c>
      <c r="F23">
        <v>255</v>
      </c>
      <c r="G23">
        <v>233.5</v>
      </c>
      <c r="H23">
        <v>375.5</v>
      </c>
      <c r="I23">
        <v>51</v>
      </c>
      <c r="J23">
        <f t="shared" si="6"/>
        <v>19</v>
      </c>
      <c r="K23">
        <f t="shared" si="6"/>
        <v>-21</v>
      </c>
      <c r="L23">
        <f t="shared" si="7"/>
        <v>28.319604517012593</v>
      </c>
    </row>
    <row r="24" spans="1:25" x14ac:dyDescent="0.25">
      <c r="B24">
        <v>7</v>
      </c>
      <c r="C24">
        <v>0</v>
      </c>
      <c r="D24">
        <v>255</v>
      </c>
      <c r="E24">
        <v>255</v>
      </c>
      <c r="F24">
        <v>255</v>
      </c>
      <c r="G24">
        <v>252.5</v>
      </c>
      <c r="H24">
        <v>353.5</v>
      </c>
      <c r="I24">
        <v>52</v>
      </c>
      <c r="J24">
        <f t="shared" si="6"/>
        <v>19</v>
      </c>
      <c r="K24">
        <f t="shared" si="6"/>
        <v>-22</v>
      </c>
      <c r="L24">
        <f t="shared" si="7"/>
        <v>29.068883707497267</v>
      </c>
    </row>
    <row r="25" spans="1:25" x14ac:dyDescent="0.25">
      <c r="B25">
        <v>8</v>
      </c>
      <c r="C25">
        <v>0</v>
      </c>
      <c r="D25">
        <v>156</v>
      </c>
      <c r="E25">
        <v>156</v>
      </c>
      <c r="F25">
        <v>156</v>
      </c>
      <c r="G25">
        <v>272.5</v>
      </c>
      <c r="H25">
        <v>332.5</v>
      </c>
      <c r="I25">
        <v>53</v>
      </c>
      <c r="J25">
        <f t="shared" si="6"/>
        <v>20</v>
      </c>
      <c r="K25">
        <f t="shared" si="6"/>
        <v>-21</v>
      </c>
      <c r="L25">
        <f t="shared" si="7"/>
        <v>29</v>
      </c>
      <c r="O25">
        <v>1</v>
      </c>
      <c r="P25">
        <v>0</v>
      </c>
      <c r="Q25">
        <v>111</v>
      </c>
      <c r="R25">
        <v>111</v>
      </c>
      <c r="S25">
        <v>111</v>
      </c>
      <c r="T25">
        <v>170</v>
      </c>
      <c r="U25">
        <v>468</v>
      </c>
      <c r="V25">
        <v>518</v>
      </c>
    </row>
    <row r="26" spans="1:25" x14ac:dyDescent="0.25">
      <c r="B26">
        <v>9</v>
      </c>
      <c r="C26">
        <v>0</v>
      </c>
      <c r="D26">
        <v>157</v>
      </c>
      <c r="E26">
        <v>157</v>
      </c>
      <c r="F26">
        <v>157</v>
      </c>
      <c r="G26">
        <v>289.5</v>
      </c>
      <c r="H26">
        <v>310.5</v>
      </c>
      <c r="I26">
        <v>54</v>
      </c>
      <c r="J26">
        <f t="shared" si="6"/>
        <v>17</v>
      </c>
      <c r="K26">
        <f t="shared" si="6"/>
        <v>-22</v>
      </c>
      <c r="L26">
        <f t="shared" si="7"/>
        <v>27.802877548915689</v>
      </c>
      <c r="O26">
        <v>2</v>
      </c>
      <c r="P26">
        <v>0</v>
      </c>
      <c r="Q26">
        <v>168</v>
      </c>
      <c r="R26">
        <v>168</v>
      </c>
      <c r="S26">
        <v>168</v>
      </c>
      <c r="T26">
        <v>187.5</v>
      </c>
      <c r="U26">
        <v>447.5</v>
      </c>
      <c r="V26">
        <v>519</v>
      </c>
      <c r="W26">
        <f>T26-T25</f>
        <v>17.5</v>
      </c>
      <c r="X26">
        <f>U26-U25</f>
        <v>-20.5</v>
      </c>
      <c r="Y26">
        <f>SQRT(W26^2 +X26^2)</f>
        <v>26.953663943887108</v>
      </c>
    </row>
    <row r="27" spans="1:25" x14ac:dyDescent="0.25">
      <c r="B27">
        <v>10</v>
      </c>
      <c r="C27">
        <v>0</v>
      </c>
      <c r="D27">
        <v>255</v>
      </c>
      <c r="E27">
        <v>255</v>
      </c>
      <c r="F27">
        <v>255</v>
      </c>
      <c r="G27">
        <v>308.5</v>
      </c>
      <c r="H27">
        <v>291.5</v>
      </c>
      <c r="I27">
        <v>55</v>
      </c>
      <c r="J27">
        <f t="shared" si="6"/>
        <v>19</v>
      </c>
      <c r="K27">
        <f t="shared" si="6"/>
        <v>-19</v>
      </c>
      <c r="L27">
        <f t="shared" si="7"/>
        <v>26.870057685088806</v>
      </c>
      <c r="O27">
        <v>3</v>
      </c>
      <c r="P27">
        <v>0</v>
      </c>
      <c r="Q27">
        <v>99</v>
      </c>
      <c r="R27">
        <v>99</v>
      </c>
      <c r="S27">
        <v>99</v>
      </c>
      <c r="T27">
        <v>209.5</v>
      </c>
      <c r="U27">
        <v>425.5</v>
      </c>
      <c r="V27">
        <v>520</v>
      </c>
      <c r="W27">
        <f t="shared" ref="W27:W46" si="8">T27-T26</f>
        <v>22</v>
      </c>
      <c r="X27">
        <f t="shared" ref="X27:X46" si="9">U27-U26</f>
        <v>-22</v>
      </c>
      <c r="Y27">
        <f t="shared" ref="Y27:Y46" si="10">SQRT(W27^2 +X27^2)</f>
        <v>31.11269837220809</v>
      </c>
    </row>
    <row r="28" spans="1:25" x14ac:dyDescent="0.25">
      <c r="B28">
        <v>11</v>
      </c>
      <c r="C28">
        <v>0</v>
      </c>
      <c r="D28">
        <v>255</v>
      </c>
      <c r="E28">
        <v>255</v>
      </c>
      <c r="F28">
        <v>255</v>
      </c>
      <c r="G28">
        <v>328.5</v>
      </c>
      <c r="H28">
        <v>270.5</v>
      </c>
      <c r="I28">
        <v>56</v>
      </c>
      <c r="J28">
        <f t="shared" si="6"/>
        <v>20</v>
      </c>
      <c r="K28">
        <f t="shared" si="6"/>
        <v>-21</v>
      </c>
      <c r="L28">
        <f t="shared" si="7"/>
        <v>29</v>
      </c>
      <c r="O28">
        <v>4</v>
      </c>
      <c r="P28">
        <v>0</v>
      </c>
      <c r="Q28">
        <v>89</v>
      </c>
      <c r="R28">
        <v>89</v>
      </c>
      <c r="S28">
        <v>89</v>
      </c>
      <c r="T28">
        <v>225.5</v>
      </c>
      <c r="U28">
        <v>403.5</v>
      </c>
      <c r="V28">
        <v>521</v>
      </c>
      <c r="W28">
        <f t="shared" si="8"/>
        <v>16</v>
      </c>
      <c r="X28">
        <f t="shared" si="9"/>
        <v>-22</v>
      </c>
      <c r="Y28">
        <f t="shared" si="10"/>
        <v>27.202941017470888</v>
      </c>
    </row>
    <row r="29" spans="1:25" x14ac:dyDescent="0.25">
      <c r="B29">
        <v>12</v>
      </c>
      <c r="C29">
        <v>0</v>
      </c>
      <c r="D29">
        <v>255</v>
      </c>
      <c r="E29">
        <v>255</v>
      </c>
      <c r="F29">
        <v>255</v>
      </c>
      <c r="G29">
        <v>346.5</v>
      </c>
      <c r="H29">
        <v>250.5</v>
      </c>
      <c r="I29">
        <v>57</v>
      </c>
      <c r="J29">
        <f t="shared" si="6"/>
        <v>18</v>
      </c>
      <c r="K29">
        <f t="shared" si="6"/>
        <v>-20</v>
      </c>
      <c r="L29">
        <f t="shared" si="7"/>
        <v>26.90724809414742</v>
      </c>
      <c r="O29">
        <v>5</v>
      </c>
      <c r="P29">
        <v>0</v>
      </c>
      <c r="Q29">
        <v>84</v>
      </c>
      <c r="R29">
        <v>84</v>
      </c>
      <c r="S29">
        <v>84</v>
      </c>
      <c r="T29">
        <v>243.5</v>
      </c>
      <c r="U29">
        <v>383.5</v>
      </c>
      <c r="V29">
        <v>522</v>
      </c>
      <c r="W29">
        <f t="shared" si="8"/>
        <v>18</v>
      </c>
      <c r="X29">
        <f t="shared" si="9"/>
        <v>-20</v>
      </c>
      <c r="Y29">
        <f t="shared" si="10"/>
        <v>26.90724809414742</v>
      </c>
    </row>
    <row r="30" spans="1:25" x14ac:dyDescent="0.25">
      <c r="B30">
        <v>13</v>
      </c>
      <c r="C30">
        <v>0</v>
      </c>
      <c r="D30">
        <v>255</v>
      </c>
      <c r="E30">
        <v>255</v>
      </c>
      <c r="F30">
        <v>255</v>
      </c>
      <c r="G30">
        <v>365.5</v>
      </c>
      <c r="H30">
        <v>228.5</v>
      </c>
      <c r="I30">
        <v>58</v>
      </c>
      <c r="J30">
        <f t="shared" si="6"/>
        <v>19</v>
      </c>
      <c r="K30">
        <f t="shared" si="6"/>
        <v>-22</v>
      </c>
      <c r="L30">
        <f t="shared" si="7"/>
        <v>29.068883707497267</v>
      </c>
      <c r="O30">
        <v>6</v>
      </c>
      <c r="P30">
        <v>0</v>
      </c>
      <c r="Q30">
        <v>98</v>
      </c>
      <c r="R30">
        <v>98</v>
      </c>
      <c r="S30">
        <v>98</v>
      </c>
      <c r="T30">
        <v>263.5</v>
      </c>
      <c r="U30">
        <v>362.5</v>
      </c>
      <c r="V30">
        <v>523</v>
      </c>
      <c r="W30">
        <f t="shared" si="8"/>
        <v>20</v>
      </c>
      <c r="X30">
        <f t="shared" si="9"/>
        <v>-21</v>
      </c>
      <c r="Y30">
        <f t="shared" si="10"/>
        <v>29</v>
      </c>
    </row>
    <row r="31" spans="1:25" x14ac:dyDescent="0.25">
      <c r="B31">
        <v>14</v>
      </c>
      <c r="C31">
        <v>0</v>
      </c>
      <c r="D31">
        <v>255</v>
      </c>
      <c r="E31">
        <v>255</v>
      </c>
      <c r="F31">
        <v>255</v>
      </c>
      <c r="G31">
        <v>384.5</v>
      </c>
      <c r="H31">
        <v>207.5</v>
      </c>
      <c r="I31">
        <v>59</v>
      </c>
      <c r="J31">
        <f t="shared" si="6"/>
        <v>19</v>
      </c>
      <c r="K31">
        <f t="shared" si="6"/>
        <v>-21</v>
      </c>
      <c r="L31">
        <f t="shared" si="7"/>
        <v>28.319604517012593</v>
      </c>
      <c r="O31">
        <v>7</v>
      </c>
      <c r="P31">
        <v>0</v>
      </c>
      <c r="Q31">
        <v>95</v>
      </c>
      <c r="R31">
        <v>95</v>
      </c>
      <c r="S31">
        <v>95</v>
      </c>
      <c r="T31">
        <v>283.5</v>
      </c>
      <c r="U31">
        <v>342.5</v>
      </c>
      <c r="V31">
        <v>524</v>
      </c>
      <c r="W31">
        <f t="shared" si="8"/>
        <v>20</v>
      </c>
      <c r="X31">
        <f t="shared" si="9"/>
        <v>-20</v>
      </c>
      <c r="Y31">
        <f t="shared" si="10"/>
        <v>28.284271247461902</v>
      </c>
    </row>
    <row r="32" spans="1:25" x14ac:dyDescent="0.25">
      <c r="B32">
        <v>15</v>
      </c>
      <c r="C32">
        <v>0</v>
      </c>
      <c r="D32">
        <v>232</v>
      </c>
      <c r="E32">
        <v>232</v>
      </c>
      <c r="F32">
        <v>232</v>
      </c>
      <c r="G32">
        <v>405.5</v>
      </c>
      <c r="H32">
        <v>185.5</v>
      </c>
      <c r="I32">
        <v>60</v>
      </c>
      <c r="J32">
        <f t="shared" si="6"/>
        <v>21</v>
      </c>
      <c r="K32">
        <f t="shared" si="6"/>
        <v>-22</v>
      </c>
      <c r="L32">
        <f t="shared" si="7"/>
        <v>30.413812651491099</v>
      </c>
      <c r="O32">
        <v>8</v>
      </c>
      <c r="P32">
        <v>0</v>
      </c>
      <c r="Q32">
        <v>106</v>
      </c>
      <c r="R32">
        <v>106</v>
      </c>
      <c r="S32">
        <v>106</v>
      </c>
      <c r="T32">
        <v>303.5</v>
      </c>
      <c r="U32">
        <v>318.5</v>
      </c>
      <c r="V32">
        <v>525</v>
      </c>
      <c r="W32">
        <f t="shared" si="8"/>
        <v>20</v>
      </c>
      <c r="X32">
        <f t="shared" si="9"/>
        <v>-24</v>
      </c>
      <c r="Y32">
        <f t="shared" si="10"/>
        <v>31.240998703626616</v>
      </c>
    </row>
    <row r="33" spans="1:25" x14ac:dyDescent="0.25">
      <c r="B33">
        <v>16</v>
      </c>
      <c r="C33">
        <v>0</v>
      </c>
      <c r="D33">
        <v>255</v>
      </c>
      <c r="E33">
        <v>255</v>
      </c>
      <c r="F33">
        <v>255</v>
      </c>
      <c r="G33">
        <v>423.5</v>
      </c>
      <c r="H33">
        <v>165.5</v>
      </c>
      <c r="I33">
        <v>61</v>
      </c>
      <c r="J33">
        <f t="shared" si="6"/>
        <v>18</v>
      </c>
      <c r="K33">
        <f t="shared" si="6"/>
        <v>-20</v>
      </c>
      <c r="L33">
        <f t="shared" si="7"/>
        <v>26.90724809414742</v>
      </c>
      <c r="O33">
        <v>9</v>
      </c>
      <c r="P33">
        <v>0</v>
      </c>
      <c r="Q33">
        <v>69</v>
      </c>
      <c r="R33">
        <v>69</v>
      </c>
      <c r="S33">
        <v>69</v>
      </c>
      <c r="T33">
        <v>322.5</v>
      </c>
      <c r="U33">
        <v>297.5</v>
      </c>
      <c r="V33">
        <v>526</v>
      </c>
      <c r="W33">
        <f t="shared" si="8"/>
        <v>19</v>
      </c>
      <c r="X33">
        <f t="shared" si="9"/>
        <v>-21</v>
      </c>
      <c r="Y33">
        <f t="shared" si="10"/>
        <v>28.319604517012593</v>
      </c>
    </row>
    <row r="34" spans="1:25" x14ac:dyDescent="0.25">
      <c r="B34">
        <v>17</v>
      </c>
      <c r="C34">
        <v>0</v>
      </c>
      <c r="D34">
        <v>255</v>
      </c>
      <c r="E34">
        <v>255</v>
      </c>
      <c r="F34">
        <v>255</v>
      </c>
      <c r="G34">
        <v>442.5</v>
      </c>
      <c r="H34">
        <v>143.5</v>
      </c>
      <c r="I34">
        <v>62</v>
      </c>
      <c r="J34">
        <f t="shared" si="6"/>
        <v>19</v>
      </c>
      <c r="K34">
        <f t="shared" si="6"/>
        <v>-22</v>
      </c>
      <c r="L34">
        <f t="shared" si="7"/>
        <v>29.068883707497267</v>
      </c>
      <c r="O34">
        <v>10</v>
      </c>
      <c r="P34">
        <v>0</v>
      </c>
      <c r="Q34">
        <v>76</v>
      </c>
      <c r="R34">
        <v>76</v>
      </c>
      <c r="S34">
        <v>76</v>
      </c>
      <c r="T34">
        <v>340.5</v>
      </c>
      <c r="U34">
        <v>276.5</v>
      </c>
      <c r="V34">
        <v>527</v>
      </c>
      <c r="W34">
        <f t="shared" si="8"/>
        <v>18</v>
      </c>
      <c r="X34">
        <f t="shared" si="9"/>
        <v>-21</v>
      </c>
      <c r="Y34">
        <f t="shared" si="10"/>
        <v>27.658633371878661</v>
      </c>
    </row>
    <row r="35" spans="1:25" x14ac:dyDescent="0.25">
      <c r="B35">
        <v>18</v>
      </c>
      <c r="C35">
        <v>0</v>
      </c>
      <c r="D35">
        <v>255</v>
      </c>
      <c r="E35">
        <v>255</v>
      </c>
      <c r="F35">
        <v>255</v>
      </c>
      <c r="G35">
        <v>462.5</v>
      </c>
      <c r="H35">
        <v>123.5</v>
      </c>
      <c r="I35">
        <v>63</v>
      </c>
      <c r="J35">
        <f t="shared" si="6"/>
        <v>20</v>
      </c>
      <c r="K35">
        <f t="shared" si="6"/>
        <v>-20</v>
      </c>
      <c r="L35">
        <f t="shared" si="7"/>
        <v>28.284271247461902</v>
      </c>
      <c r="O35">
        <v>11</v>
      </c>
      <c r="P35">
        <v>0</v>
      </c>
      <c r="Q35">
        <v>84</v>
      </c>
      <c r="R35">
        <v>84</v>
      </c>
      <c r="S35">
        <v>84</v>
      </c>
      <c r="T35">
        <v>360.5</v>
      </c>
      <c r="U35">
        <v>258.5</v>
      </c>
      <c r="V35">
        <v>528</v>
      </c>
      <c r="W35">
        <f t="shared" si="8"/>
        <v>20</v>
      </c>
      <c r="X35">
        <f t="shared" si="9"/>
        <v>-18</v>
      </c>
      <c r="Y35">
        <f t="shared" si="10"/>
        <v>26.90724809414742</v>
      </c>
    </row>
    <row r="36" spans="1:25" x14ac:dyDescent="0.25">
      <c r="B36">
        <v>19</v>
      </c>
      <c r="C36">
        <v>0</v>
      </c>
      <c r="D36">
        <v>255</v>
      </c>
      <c r="E36">
        <v>255</v>
      </c>
      <c r="F36">
        <v>255</v>
      </c>
      <c r="G36">
        <v>480.5</v>
      </c>
      <c r="H36">
        <v>102.5</v>
      </c>
      <c r="I36">
        <v>64</v>
      </c>
      <c r="J36">
        <f t="shared" si="6"/>
        <v>18</v>
      </c>
      <c r="K36">
        <f t="shared" si="6"/>
        <v>-21</v>
      </c>
      <c r="L36">
        <f t="shared" si="7"/>
        <v>27.658633371878661</v>
      </c>
      <c r="O36">
        <v>12</v>
      </c>
      <c r="P36">
        <v>0</v>
      </c>
      <c r="Q36">
        <v>51</v>
      </c>
      <c r="R36">
        <v>51</v>
      </c>
      <c r="S36">
        <v>51</v>
      </c>
      <c r="T36">
        <v>379.5</v>
      </c>
      <c r="U36">
        <v>235.5</v>
      </c>
      <c r="V36">
        <v>529</v>
      </c>
      <c r="W36">
        <f t="shared" si="8"/>
        <v>19</v>
      </c>
      <c r="X36">
        <f t="shared" si="9"/>
        <v>-23</v>
      </c>
      <c r="Y36">
        <f t="shared" si="10"/>
        <v>29.832867780352597</v>
      </c>
    </row>
    <row r="37" spans="1:25" x14ac:dyDescent="0.25">
      <c r="B37">
        <v>20</v>
      </c>
      <c r="C37">
        <v>0</v>
      </c>
      <c r="D37">
        <v>255</v>
      </c>
      <c r="E37">
        <v>255</v>
      </c>
      <c r="F37">
        <v>255</v>
      </c>
      <c r="G37">
        <v>500.5</v>
      </c>
      <c r="H37">
        <v>80.5</v>
      </c>
      <c r="I37">
        <v>65</v>
      </c>
      <c r="J37">
        <f t="shared" si="6"/>
        <v>20</v>
      </c>
      <c r="K37">
        <f t="shared" si="6"/>
        <v>-22</v>
      </c>
      <c r="L37">
        <f t="shared" si="7"/>
        <v>29.732137494637012</v>
      </c>
      <c r="O37">
        <v>13</v>
      </c>
      <c r="P37">
        <v>0</v>
      </c>
      <c r="Q37">
        <v>64</v>
      </c>
      <c r="R37">
        <v>64</v>
      </c>
      <c r="S37">
        <v>64</v>
      </c>
      <c r="T37">
        <v>397.5</v>
      </c>
      <c r="U37">
        <v>213.5</v>
      </c>
      <c r="V37">
        <v>530</v>
      </c>
      <c r="W37">
        <f t="shared" si="8"/>
        <v>18</v>
      </c>
      <c r="X37">
        <f t="shared" si="9"/>
        <v>-22</v>
      </c>
      <c r="Y37">
        <f t="shared" si="10"/>
        <v>28.42534080710379</v>
      </c>
    </row>
    <row r="38" spans="1:25" x14ac:dyDescent="0.25">
      <c r="B38">
        <v>21</v>
      </c>
      <c r="C38">
        <v>0</v>
      </c>
      <c r="D38">
        <v>166</v>
      </c>
      <c r="E38">
        <v>166</v>
      </c>
      <c r="F38">
        <v>166</v>
      </c>
      <c r="G38">
        <v>519.5</v>
      </c>
      <c r="H38">
        <v>58.5</v>
      </c>
      <c r="I38">
        <v>66</v>
      </c>
      <c r="J38">
        <f t="shared" si="6"/>
        <v>19</v>
      </c>
      <c r="K38">
        <f t="shared" si="6"/>
        <v>-22</v>
      </c>
      <c r="L38">
        <f t="shared" si="7"/>
        <v>29.068883707497267</v>
      </c>
      <c r="O38">
        <v>14</v>
      </c>
      <c r="P38">
        <v>0</v>
      </c>
      <c r="Q38">
        <v>71</v>
      </c>
      <c r="R38">
        <v>71</v>
      </c>
      <c r="S38">
        <v>71</v>
      </c>
      <c r="T38">
        <v>415.5</v>
      </c>
      <c r="U38">
        <v>193.5</v>
      </c>
      <c r="V38">
        <v>531</v>
      </c>
      <c r="W38">
        <f t="shared" si="8"/>
        <v>18</v>
      </c>
      <c r="X38">
        <f t="shared" si="9"/>
        <v>-20</v>
      </c>
      <c r="Y38">
        <f t="shared" si="10"/>
        <v>26.90724809414742</v>
      </c>
    </row>
    <row r="39" spans="1:25" x14ac:dyDescent="0.25">
      <c r="B39">
        <v>22</v>
      </c>
      <c r="C39">
        <v>0</v>
      </c>
      <c r="D39">
        <v>255</v>
      </c>
      <c r="E39">
        <v>255</v>
      </c>
      <c r="F39">
        <v>255</v>
      </c>
      <c r="G39">
        <v>537.5</v>
      </c>
      <c r="H39">
        <v>38.5</v>
      </c>
      <c r="I39">
        <v>67</v>
      </c>
      <c r="J39">
        <f t="shared" si="6"/>
        <v>18</v>
      </c>
      <c r="K39">
        <f t="shared" si="6"/>
        <v>-20</v>
      </c>
      <c r="L39">
        <f t="shared" si="7"/>
        <v>26.90724809414742</v>
      </c>
      <c r="O39">
        <v>15</v>
      </c>
      <c r="P39">
        <v>0</v>
      </c>
      <c r="Q39">
        <v>89</v>
      </c>
      <c r="R39">
        <v>89</v>
      </c>
      <c r="S39">
        <v>89</v>
      </c>
      <c r="T39">
        <v>436.5</v>
      </c>
      <c r="U39">
        <v>171.5</v>
      </c>
      <c r="V39">
        <v>532</v>
      </c>
      <c r="W39">
        <f t="shared" si="8"/>
        <v>21</v>
      </c>
      <c r="X39">
        <f t="shared" si="9"/>
        <v>-22</v>
      </c>
      <c r="Y39">
        <f t="shared" si="10"/>
        <v>30.413812651491099</v>
      </c>
    </row>
    <row r="40" spans="1:25" x14ac:dyDescent="0.25">
      <c r="B40">
        <v>23</v>
      </c>
      <c r="C40">
        <v>0</v>
      </c>
      <c r="D40">
        <v>255</v>
      </c>
      <c r="E40">
        <v>255</v>
      </c>
      <c r="F40">
        <v>255</v>
      </c>
      <c r="G40">
        <v>556.5</v>
      </c>
      <c r="H40">
        <v>18.5</v>
      </c>
      <c r="I40">
        <v>68</v>
      </c>
      <c r="J40">
        <f t="shared" si="6"/>
        <v>19</v>
      </c>
      <c r="K40">
        <f t="shared" si="6"/>
        <v>-20</v>
      </c>
      <c r="L40">
        <f t="shared" si="7"/>
        <v>27.586228448267445</v>
      </c>
      <c r="O40">
        <v>16</v>
      </c>
      <c r="P40">
        <v>0</v>
      </c>
      <c r="Q40">
        <v>36</v>
      </c>
      <c r="R40">
        <v>36</v>
      </c>
      <c r="S40">
        <v>36</v>
      </c>
      <c r="T40">
        <v>454.5</v>
      </c>
      <c r="U40">
        <v>151.5</v>
      </c>
      <c r="V40">
        <v>533</v>
      </c>
      <c r="W40">
        <f t="shared" si="8"/>
        <v>18</v>
      </c>
      <c r="X40">
        <f t="shared" si="9"/>
        <v>-20</v>
      </c>
      <c r="Y40">
        <f t="shared" si="10"/>
        <v>26.90724809414742</v>
      </c>
    </row>
    <row r="41" spans="1:25" x14ac:dyDescent="0.25">
      <c r="K41" s="1" t="s">
        <v>11</v>
      </c>
      <c r="L41" s="1">
        <f>AVERAGE(L19:L40)</f>
        <v>28.26647155936687</v>
      </c>
      <c r="O41">
        <v>17</v>
      </c>
      <c r="P41">
        <v>0</v>
      </c>
      <c r="Q41">
        <v>67</v>
      </c>
      <c r="R41">
        <v>67</v>
      </c>
      <c r="S41">
        <v>67</v>
      </c>
      <c r="T41">
        <v>476.5</v>
      </c>
      <c r="U41">
        <v>130.5</v>
      </c>
      <c r="V41">
        <v>534</v>
      </c>
      <c r="W41">
        <f t="shared" si="8"/>
        <v>22</v>
      </c>
      <c r="X41">
        <f t="shared" si="9"/>
        <v>-21</v>
      </c>
      <c r="Y41">
        <f t="shared" si="10"/>
        <v>30.413812651491099</v>
      </c>
    </row>
    <row r="42" spans="1:25" x14ac:dyDescent="0.25">
      <c r="A42" s="1" t="s">
        <v>6</v>
      </c>
      <c r="B42" s="1" t="s">
        <v>1</v>
      </c>
      <c r="C42" s="1"/>
      <c r="D42" s="1"/>
      <c r="E42" s="1"/>
      <c r="F42" s="1"/>
      <c r="G42" s="1" t="s">
        <v>2</v>
      </c>
      <c r="H42" s="1" t="s">
        <v>3</v>
      </c>
      <c r="I42" s="1" t="s">
        <v>0</v>
      </c>
      <c r="O42">
        <v>18</v>
      </c>
      <c r="P42">
        <v>0</v>
      </c>
      <c r="Q42">
        <v>90</v>
      </c>
      <c r="R42">
        <v>90</v>
      </c>
      <c r="S42">
        <v>90</v>
      </c>
      <c r="T42">
        <v>491.5</v>
      </c>
      <c r="U42">
        <v>111.5</v>
      </c>
      <c r="V42">
        <v>535</v>
      </c>
      <c r="W42">
        <f t="shared" si="8"/>
        <v>15</v>
      </c>
      <c r="X42">
        <f t="shared" si="9"/>
        <v>-19</v>
      </c>
      <c r="Y42">
        <f t="shared" si="10"/>
        <v>24.207436873820409</v>
      </c>
    </row>
    <row r="43" spans="1:25" x14ac:dyDescent="0.25">
      <c r="B43">
        <v>1</v>
      </c>
      <c r="C43">
        <v>0</v>
      </c>
      <c r="D43">
        <v>119</v>
      </c>
      <c r="E43">
        <v>119</v>
      </c>
      <c r="F43">
        <v>119</v>
      </c>
      <c r="G43">
        <v>147</v>
      </c>
      <c r="H43">
        <v>476</v>
      </c>
      <c r="I43">
        <v>77</v>
      </c>
      <c r="O43">
        <v>19</v>
      </c>
      <c r="P43">
        <v>0</v>
      </c>
      <c r="Q43">
        <v>85</v>
      </c>
      <c r="R43">
        <v>85</v>
      </c>
      <c r="S43">
        <v>85</v>
      </c>
      <c r="T43">
        <v>513.5</v>
      </c>
      <c r="U43">
        <v>87.5</v>
      </c>
      <c r="V43">
        <v>536</v>
      </c>
      <c r="W43">
        <f t="shared" si="8"/>
        <v>22</v>
      </c>
      <c r="X43">
        <f t="shared" si="9"/>
        <v>-24</v>
      </c>
      <c r="Y43">
        <f t="shared" si="10"/>
        <v>32.557641192199412</v>
      </c>
    </row>
    <row r="44" spans="1:25" x14ac:dyDescent="0.25">
      <c r="B44">
        <v>2</v>
      </c>
      <c r="C44">
        <v>0</v>
      </c>
      <c r="D44">
        <v>255</v>
      </c>
      <c r="E44">
        <v>255</v>
      </c>
      <c r="F44">
        <v>255</v>
      </c>
      <c r="G44">
        <v>170.5</v>
      </c>
      <c r="H44">
        <v>447.5</v>
      </c>
      <c r="I44">
        <v>78</v>
      </c>
      <c r="J44">
        <f t="shared" ref="J44" si="11">G44-G43</f>
        <v>23.5</v>
      </c>
      <c r="K44">
        <f t="shared" ref="K44" si="12">H44-H43</f>
        <v>-28.5</v>
      </c>
      <c r="L44">
        <f>SQRT(J44^2 +K44^2)</f>
        <v>36.939139134527757</v>
      </c>
      <c r="O44">
        <v>20</v>
      </c>
      <c r="P44">
        <v>0</v>
      </c>
      <c r="Q44">
        <v>76</v>
      </c>
      <c r="R44">
        <v>76</v>
      </c>
      <c r="S44">
        <v>76</v>
      </c>
      <c r="T44">
        <v>533.5</v>
      </c>
      <c r="U44">
        <v>64.5</v>
      </c>
      <c r="V44">
        <v>537</v>
      </c>
      <c r="W44">
        <f t="shared" si="8"/>
        <v>20</v>
      </c>
      <c r="X44">
        <f t="shared" si="9"/>
        <v>-23</v>
      </c>
      <c r="Y44">
        <f t="shared" si="10"/>
        <v>30.479501308256342</v>
      </c>
    </row>
    <row r="45" spans="1:25" x14ac:dyDescent="0.25">
      <c r="B45">
        <v>3</v>
      </c>
      <c r="C45">
        <v>0</v>
      </c>
      <c r="D45">
        <v>124</v>
      </c>
      <c r="E45">
        <v>124</v>
      </c>
      <c r="F45">
        <v>124</v>
      </c>
      <c r="G45">
        <v>195.5</v>
      </c>
      <c r="H45">
        <v>418.5</v>
      </c>
      <c r="I45">
        <v>79</v>
      </c>
      <c r="J45">
        <f t="shared" ref="J45:J60" si="13">G45-G44</f>
        <v>25</v>
      </c>
      <c r="K45">
        <f t="shared" ref="K45:K60" si="14">H45-H44</f>
        <v>-29</v>
      </c>
      <c r="L45">
        <f t="shared" ref="L45:L60" si="15">SQRT(J45^2 +K45^2)</f>
        <v>38.288379438153292</v>
      </c>
      <c r="O45">
        <v>21</v>
      </c>
      <c r="P45">
        <v>0</v>
      </c>
      <c r="Q45">
        <v>79</v>
      </c>
      <c r="R45">
        <v>79</v>
      </c>
      <c r="S45">
        <v>79</v>
      </c>
      <c r="T45">
        <v>550.5</v>
      </c>
      <c r="U45">
        <v>45.5</v>
      </c>
      <c r="V45">
        <v>538</v>
      </c>
      <c r="W45">
        <f t="shared" si="8"/>
        <v>17</v>
      </c>
      <c r="X45">
        <f t="shared" si="9"/>
        <v>-19</v>
      </c>
      <c r="Y45">
        <f t="shared" si="10"/>
        <v>25.495097567963924</v>
      </c>
    </row>
    <row r="46" spans="1:25" x14ac:dyDescent="0.25">
      <c r="B46">
        <v>4</v>
      </c>
      <c r="C46">
        <v>0</v>
      </c>
      <c r="D46">
        <v>120</v>
      </c>
      <c r="E46">
        <v>120</v>
      </c>
      <c r="F46">
        <v>120</v>
      </c>
      <c r="G46">
        <v>221.5</v>
      </c>
      <c r="H46">
        <v>390.5</v>
      </c>
      <c r="I46">
        <v>80</v>
      </c>
      <c r="J46">
        <f t="shared" si="13"/>
        <v>26</v>
      </c>
      <c r="K46">
        <f t="shared" si="14"/>
        <v>-28</v>
      </c>
      <c r="L46">
        <f t="shared" si="15"/>
        <v>38.209946349085598</v>
      </c>
      <c r="O46">
        <v>22</v>
      </c>
      <c r="P46">
        <v>0</v>
      </c>
      <c r="Q46">
        <v>83</v>
      </c>
      <c r="R46">
        <v>83</v>
      </c>
      <c r="S46">
        <v>83</v>
      </c>
      <c r="T46">
        <v>570.5</v>
      </c>
      <c r="U46">
        <v>22.5</v>
      </c>
      <c r="V46">
        <v>539</v>
      </c>
      <c r="W46">
        <f t="shared" si="8"/>
        <v>20</v>
      </c>
      <c r="X46">
        <f t="shared" si="9"/>
        <v>-23</v>
      </c>
      <c r="Y46">
        <f t="shared" si="10"/>
        <v>30.479501308256342</v>
      </c>
    </row>
    <row r="47" spans="1:25" x14ac:dyDescent="0.25">
      <c r="B47">
        <v>5</v>
      </c>
      <c r="C47">
        <v>0</v>
      </c>
      <c r="D47">
        <v>250</v>
      </c>
      <c r="E47">
        <v>250</v>
      </c>
      <c r="F47">
        <v>250</v>
      </c>
      <c r="G47">
        <v>245.5</v>
      </c>
      <c r="H47">
        <v>364.5</v>
      </c>
      <c r="I47">
        <v>81</v>
      </c>
      <c r="J47">
        <f t="shared" si="13"/>
        <v>24</v>
      </c>
      <c r="K47">
        <f t="shared" si="14"/>
        <v>-26</v>
      </c>
      <c r="L47">
        <f t="shared" si="15"/>
        <v>35.383612025908263</v>
      </c>
      <c r="X47" s="1" t="s">
        <v>11</v>
      </c>
      <c r="Y47" s="1">
        <f>AVERAGE(Y26:Y46)</f>
        <v>28.557467413860497</v>
      </c>
    </row>
    <row r="48" spans="1:25" x14ac:dyDescent="0.25">
      <c r="B48">
        <v>6</v>
      </c>
      <c r="C48">
        <v>0</v>
      </c>
      <c r="D48">
        <v>174</v>
      </c>
      <c r="E48">
        <v>174</v>
      </c>
      <c r="F48">
        <v>174</v>
      </c>
      <c r="G48">
        <v>270.5</v>
      </c>
      <c r="H48">
        <v>335.5</v>
      </c>
      <c r="I48">
        <v>82</v>
      </c>
      <c r="J48">
        <f t="shared" si="13"/>
        <v>25</v>
      </c>
      <c r="K48">
        <f t="shared" si="14"/>
        <v>-29</v>
      </c>
      <c r="L48">
        <f t="shared" si="15"/>
        <v>38.288379438153292</v>
      </c>
    </row>
    <row r="49" spans="1:25" x14ac:dyDescent="0.25">
      <c r="B49">
        <v>7</v>
      </c>
      <c r="C49">
        <v>0</v>
      </c>
      <c r="D49">
        <v>179</v>
      </c>
      <c r="E49">
        <v>179</v>
      </c>
      <c r="F49">
        <v>179</v>
      </c>
      <c r="G49">
        <v>296.5</v>
      </c>
      <c r="H49">
        <v>309.5</v>
      </c>
      <c r="I49">
        <v>83</v>
      </c>
      <c r="J49">
        <f t="shared" si="13"/>
        <v>26</v>
      </c>
      <c r="K49">
        <f t="shared" si="14"/>
        <v>-26</v>
      </c>
      <c r="L49">
        <f t="shared" si="15"/>
        <v>36.76955262170047</v>
      </c>
      <c r="O49">
        <v>1</v>
      </c>
      <c r="P49">
        <v>0</v>
      </c>
      <c r="Q49">
        <v>255</v>
      </c>
      <c r="R49">
        <v>255</v>
      </c>
      <c r="S49">
        <v>255</v>
      </c>
      <c r="T49">
        <v>190</v>
      </c>
      <c r="U49">
        <v>455</v>
      </c>
      <c r="V49">
        <v>794</v>
      </c>
    </row>
    <row r="50" spans="1:25" x14ac:dyDescent="0.25">
      <c r="B50">
        <v>8</v>
      </c>
      <c r="C50">
        <v>0</v>
      </c>
      <c r="D50">
        <v>221</v>
      </c>
      <c r="E50">
        <v>221</v>
      </c>
      <c r="F50">
        <v>221</v>
      </c>
      <c r="G50">
        <v>321.5</v>
      </c>
      <c r="H50">
        <v>281.5</v>
      </c>
      <c r="I50">
        <v>84</v>
      </c>
      <c r="J50">
        <f t="shared" si="13"/>
        <v>25</v>
      </c>
      <c r="K50">
        <f t="shared" si="14"/>
        <v>-28</v>
      </c>
      <c r="L50">
        <f t="shared" si="15"/>
        <v>37.536648758246919</v>
      </c>
      <c r="O50">
        <v>2</v>
      </c>
      <c r="P50">
        <v>0</v>
      </c>
      <c r="Q50">
        <v>108</v>
      </c>
      <c r="R50">
        <v>108</v>
      </c>
      <c r="S50">
        <v>108</v>
      </c>
      <c r="T50">
        <v>201.5</v>
      </c>
      <c r="U50">
        <v>442.5</v>
      </c>
      <c r="V50">
        <v>795</v>
      </c>
      <c r="W50">
        <f t="shared" ref="W50" si="16">T50-T49</f>
        <v>11.5</v>
      </c>
      <c r="X50">
        <f t="shared" ref="X50" si="17">U50-U49</f>
        <v>-12.5</v>
      </c>
      <c r="Y50">
        <f t="shared" ref="Y50" si="18">SQRT(W50^2 +X50^2)</f>
        <v>16.98528775146303</v>
      </c>
    </row>
    <row r="51" spans="1:25" x14ac:dyDescent="0.25">
      <c r="B51">
        <v>9</v>
      </c>
      <c r="C51">
        <v>0</v>
      </c>
      <c r="D51">
        <v>164</v>
      </c>
      <c r="E51">
        <v>164</v>
      </c>
      <c r="F51">
        <v>164</v>
      </c>
      <c r="G51">
        <v>347.5</v>
      </c>
      <c r="H51">
        <v>251.5</v>
      </c>
      <c r="I51">
        <v>85</v>
      </c>
      <c r="J51">
        <f t="shared" si="13"/>
        <v>26</v>
      </c>
      <c r="K51">
        <f t="shared" si="14"/>
        <v>-30</v>
      </c>
      <c r="L51">
        <f t="shared" si="15"/>
        <v>39.698866482558415</v>
      </c>
      <c r="O51">
        <v>3</v>
      </c>
      <c r="P51">
        <v>0</v>
      </c>
      <c r="Q51">
        <v>255</v>
      </c>
      <c r="R51">
        <v>255</v>
      </c>
      <c r="S51">
        <v>255</v>
      </c>
      <c r="T51">
        <v>209.5</v>
      </c>
      <c r="U51">
        <v>433.5</v>
      </c>
      <c r="V51">
        <v>796</v>
      </c>
      <c r="W51">
        <f t="shared" ref="W51:W63" si="19">T51-T50</f>
        <v>8</v>
      </c>
      <c r="X51">
        <f t="shared" ref="X51:X63" si="20">U51-U50</f>
        <v>-9</v>
      </c>
      <c r="Y51">
        <f t="shared" ref="Y51:Y63" si="21">SQRT(W51^2 +X51^2)</f>
        <v>12.041594578792296</v>
      </c>
    </row>
    <row r="52" spans="1:25" x14ac:dyDescent="0.25">
      <c r="B52">
        <v>10</v>
      </c>
      <c r="C52">
        <v>0</v>
      </c>
      <c r="D52">
        <v>78</v>
      </c>
      <c r="E52">
        <v>78</v>
      </c>
      <c r="F52">
        <v>78</v>
      </c>
      <c r="G52">
        <v>370.5</v>
      </c>
      <c r="H52">
        <v>224.5</v>
      </c>
      <c r="I52">
        <v>86</v>
      </c>
      <c r="J52">
        <f t="shared" si="13"/>
        <v>23</v>
      </c>
      <c r="K52">
        <f t="shared" si="14"/>
        <v>-27</v>
      </c>
      <c r="L52">
        <f t="shared" si="15"/>
        <v>35.468295701936398</v>
      </c>
      <c r="O52">
        <v>4</v>
      </c>
      <c r="P52">
        <v>0</v>
      </c>
      <c r="Q52">
        <v>255</v>
      </c>
      <c r="R52">
        <v>255</v>
      </c>
      <c r="S52">
        <v>255</v>
      </c>
      <c r="T52">
        <v>219.5</v>
      </c>
      <c r="U52">
        <v>422.5</v>
      </c>
      <c r="V52">
        <v>797</v>
      </c>
      <c r="W52">
        <f t="shared" si="19"/>
        <v>10</v>
      </c>
      <c r="X52">
        <f t="shared" si="20"/>
        <v>-11</v>
      </c>
      <c r="Y52">
        <f t="shared" si="21"/>
        <v>14.866068747318506</v>
      </c>
    </row>
    <row r="53" spans="1:25" x14ac:dyDescent="0.25">
      <c r="B53">
        <v>11</v>
      </c>
      <c r="C53">
        <v>0</v>
      </c>
      <c r="D53">
        <v>206</v>
      </c>
      <c r="E53">
        <v>206</v>
      </c>
      <c r="F53">
        <v>206</v>
      </c>
      <c r="G53">
        <v>396.5</v>
      </c>
      <c r="H53">
        <v>198.5</v>
      </c>
      <c r="I53">
        <v>87</v>
      </c>
      <c r="J53">
        <f t="shared" si="13"/>
        <v>26</v>
      </c>
      <c r="K53">
        <f t="shared" si="14"/>
        <v>-26</v>
      </c>
      <c r="L53">
        <f t="shared" si="15"/>
        <v>36.76955262170047</v>
      </c>
      <c r="O53">
        <v>5</v>
      </c>
      <c r="P53">
        <v>0</v>
      </c>
      <c r="Q53">
        <v>255</v>
      </c>
      <c r="R53">
        <v>255</v>
      </c>
      <c r="S53">
        <v>255</v>
      </c>
      <c r="T53">
        <v>228.5</v>
      </c>
      <c r="U53">
        <v>412.5</v>
      </c>
      <c r="V53">
        <v>798</v>
      </c>
      <c r="W53">
        <f t="shared" si="19"/>
        <v>9</v>
      </c>
      <c r="X53">
        <f t="shared" si="20"/>
        <v>-10</v>
      </c>
      <c r="Y53">
        <f t="shared" si="21"/>
        <v>13.45362404707371</v>
      </c>
    </row>
    <row r="54" spans="1:25" x14ac:dyDescent="0.25">
      <c r="B54">
        <v>12</v>
      </c>
      <c r="C54">
        <v>0</v>
      </c>
      <c r="D54">
        <v>108</v>
      </c>
      <c r="E54">
        <v>108</v>
      </c>
      <c r="F54">
        <v>108</v>
      </c>
      <c r="G54">
        <v>420.5</v>
      </c>
      <c r="H54">
        <v>169.5</v>
      </c>
      <c r="I54">
        <v>88</v>
      </c>
      <c r="J54">
        <f t="shared" si="13"/>
        <v>24</v>
      </c>
      <c r="K54">
        <f t="shared" si="14"/>
        <v>-29</v>
      </c>
      <c r="L54">
        <f t="shared" si="15"/>
        <v>37.643060449437421</v>
      </c>
      <c r="O54">
        <v>6</v>
      </c>
      <c r="P54">
        <v>0</v>
      </c>
      <c r="Q54">
        <v>255</v>
      </c>
      <c r="R54">
        <v>255</v>
      </c>
      <c r="S54">
        <v>255</v>
      </c>
      <c r="T54">
        <v>238.5</v>
      </c>
      <c r="U54">
        <v>402.5</v>
      </c>
      <c r="V54">
        <v>799</v>
      </c>
      <c r="W54">
        <f t="shared" si="19"/>
        <v>10</v>
      </c>
      <c r="X54">
        <f t="shared" si="20"/>
        <v>-10</v>
      </c>
      <c r="Y54">
        <f t="shared" si="21"/>
        <v>14.142135623730951</v>
      </c>
    </row>
    <row r="55" spans="1:25" x14ac:dyDescent="0.25">
      <c r="B55">
        <v>13</v>
      </c>
      <c r="C55">
        <v>0</v>
      </c>
      <c r="D55">
        <v>139</v>
      </c>
      <c r="E55">
        <v>139</v>
      </c>
      <c r="F55">
        <v>139</v>
      </c>
      <c r="G55">
        <v>445.5</v>
      </c>
      <c r="H55">
        <v>141.5</v>
      </c>
      <c r="I55">
        <v>89</v>
      </c>
      <c r="J55">
        <f t="shared" si="13"/>
        <v>25</v>
      </c>
      <c r="K55">
        <f t="shared" si="14"/>
        <v>-28</v>
      </c>
      <c r="L55">
        <f t="shared" si="15"/>
        <v>37.536648758246919</v>
      </c>
      <c r="O55">
        <v>7</v>
      </c>
      <c r="P55">
        <v>0</v>
      </c>
      <c r="Q55">
        <v>255</v>
      </c>
      <c r="R55">
        <v>255</v>
      </c>
      <c r="S55">
        <v>255</v>
      </c>
      <c r="T55">
        <v>246.5</v>
      </c>
      <c r="U55">
        <v>392.5</v>
      </c>
      <c r="V55">
        <v>800</v>
      </c>
      <c r="W55">
        <f t="shared" si="19"/>
        <v>8</v>
      </c>
      <c r="X55">
        <f t="shared" si="20"/>
        <v>-10</v>
      </c>
      <c r="Y55">
        <f t="shared" si="21"/>
        <v>12.806248474865697</v>
      </c>
    </row>
    <row r="56" spans="1:25" x14ac:dyDescent="0.25">
      <c r="B56">
        <v>14</v>
      </c>
      <c r="C56">
        <v>0</v>
      </c>
      <c r="D56">
        <v>167</v>
      </c>
      <c r="E56">
        <v>167</v>
      </c>
      <c r="F56">
        <v>167</v>
      </c>
      <c r="G56">
        <v>471.5</v>
      </c>
      <c r="H56">
        <v>115.5</v>
      </c>
      <c r="I56">
        <v>90</v>
      </c>
      <c r="J56">
        <f t="shared" si="13"/>
        <v>26</v>
      </c>
      <c r="K56">
        <f t="shared" si="14"/>
        <v>-26</v>
      </c>
      <c r="L56">
        <f t="shared" si="15"/>
        <v>36.76955262170047</v>
      </c>
      <c r="O56">
        <v>8</v>
      </c>
      <c r="P56">
        <v>0</v>
      </c>
      <c r="Q56">
        <v>194</v>
      </c>
      <c r="R56">
        <v>194</v>
      </c>
      <c r="S56">
        <v>194</v>
      </c>
      <c r="T56">
        <v>256.5</v>
      </c>
      <c r="U56">
        <v>379.5</v>
      </c>
      <c r="V56">
        <v>801</v>
      </c>
      <c r="W56">
        <f t="shared" si="19"/>
        <v>10</v>
      </c>
      <c r="X56">
        <f t="shared" si="20"/>
        <v>-13</v>
      </c>
      <c r="Y56">
        <f t="shared" si="21"/>
        <v>16.401219466856727</v>
      </c>
    </row>
    <row r="57" spans="1:25" x14ac:dyDescent="0.25">
      <c r="B57">
        <v>15</v>
      </c>
      <c r="C57">
        <v>0</v>
      </c>
      <c r="D57">
        <v>167</v>
      </c>
      <c r="E57">
        <v>167</v>
      </c>
      <c r="F57">
        <v>167</v>
      </c>
      <c r="G57">
        <v>497.5</v>
      </c>
      <c r="H57">
        <v>86.5</v>
      </c>
      <c r="I57">
        <v>91</v>
      </c>
      <c r="J57">
        <f t="shared" si="13"/>
        <v>26</v>
      </c>
      <c r="K57">
        <f t="shared" si="14"/>
        <v>-29</v>
      </c>
      <c r="L57">
        <f t="shared" si="15"/>
        <v>38.948684188300895</v>
      </c>
      <c r="O57">
        <v>9</v>
      </c>
      <c r="P57">
        <v>0</v>
      </c>
      <c r="Q57">
        <v>29</v>
      </c>
      <c r="R57">
        <v>29</v>
      </c>
      <c r="S57">
        <v>29</v>
      </c>
      <c r="T57">
        <v>264.5</v>
      </c>
      <c r="U57">
        <v>373.5</v>
      </c>
      <c r="V57">
        <v>802</v>
      </c>
      <c r="W57">
        <f t="shared" si="19"/>
        <v>8</v>
      </c>
      <c r="X57">
        <f t="shared" si="20"/>
        <v>-6</v>
      </c>
      <c r="Y57">
        <f t="shared" si="21"/>
        <v>10</v>
      </c>
    </row>
    <row r="58" spans="1:25" x14ac:dyDescent="0.25">
      <c r="B58">
        <v>16</v>
      </c>
      <c r="C58">
        <v>0</v>
      </c>
      <c r="D58">
        <v>131</v>
      </c>
      <c r="E58">
        <v>131</v>
      </c>
      <c r="F58">
        <v>131</v>
      </c>
      <c r="G58">
        <v>522.5</v>
      </c>
      <c r="H58">
        <v>58.5</v>
      </c>
      <c r="I58">
        <v>92</v>
      </c>
      <c r="J58">
        <f t="shared" si="13"/>
        <v>25</v>
      </c>
      <c r="K58">
        <f t="shared" si="14"/>
        <v>-28</v>
      </c>
      <c r="L58">
        <f t="shared" si="15"/>
        <v>37.536648758246919</v>
      </c>
      <c r="O58">
        <v>10</v>
      </c>
      <c r="P58">
        <v>0</v>
      </c>
      <c r="Q58">
        <v>240</v>
      </c>
      <c r="R58">
        <v>240</v>
      </c>
      <c r="S58">
        <v>240</v>
      </c>
      <c r="T58">
        <v>275.5</v>
      </c>
      <c r="U58">
        <v>360.5</v>
      </c>
      <c r="V58">
        <v>803</v>
      </c>
      <c r="W58">
        <f t="shared" si="19"/>
        <v>11</v>
      </c>
      <c r="X58">
        <f t="shared" si="20"/>
        <v>-13</v>
      </c>
      <c r="Y58">
        <f t="shared" si="21"/>
        <v>17.029386365926403</v>
      </c>
    </row>
    <row r="59" spans="1:25" x14ac:dyDescent="0.25">
      <c r="B59">
        <v>17</v>
      </c>
      <c r="C59">
        <v>0</v>
      </c>
      <c r="D59">
        <v>87</v>
      </c>
      <c r="E59">
        <v>87</v>
      </c>
      <c r="F59">
        <v>87</v>
      </c>
      <c r="G59">
        <v>546.5</v>
      </c>
      <c r="H59">
        <v>30.5</v>
      </c>
      <c r="I59">
        <v>93</v>
      </c>
      <c r="J59">
        <f t="shared" si="13"/>
        <v>24</v>
      </c>
      <c r="K59">
        <f t="shared" si="14"/>
        <v>-28</v>
      </c>
      <c r="L59">
        <f t="shared" si="15"/>
        <v>36.878177829171548</v>
      </c>
      <c r="O59">
        <v>11</v>
      </c>
      <c r="P59">
        <v>0</v>
      </c>
      <c r="Q59">
        <v>184</v>
      </c>
      <c r="R59">
        <v>184</v>
      </c>
      <c r="S59">
        <v>184</v>
      </c>
      <c r="T59">
        <v>284.5</v>
      </c>
      <c r="U59">
        <v>351.5</v>
      </c>
      <c r="V59">
        <v>804</v>
      </c>
      <c r="W59">
        <f t="shared" si="19"/>
        <v>9</v>
      </c>
      <c r="X59">
        <f t="shared" si="20"/>
        <v>-9</v>
      </c>
      <c r="Y59">
        <f t="shared" si="21"/>
        <v>12.727922061357855</v>
      </c>
    </row>
    <row r="60" spans="1:25" x14ac:dyDescent="0.25">
      <c r="B60">
        <v>18</v>
      </c>
      <c r="C60">
        <v>0</v>
      </c>
      <c r="D60">
        <v>72</v>
      </c>
      <c r="E60">
        <v>72</v>
      </c>
      <c r="F60">
        <v>72</v>
      </c>
      <c r="G60">
        <v>571.5</v>
      </c>
      <c r="H60">
        <v>2.5</v>
      </c>
      <c r="I60">
        <v>94</v>
      </c>
      <c r="J60">
        <f t="shared" si="13"/>
        <v>25</v>
      </c>
      <c r="K60">
        <f t="shared" si="14"/>
        <v>-28</v>
      </c>
      <c r="L60">
        <f t="shared" si="15"/>
        <v>37.536648758246919</v>
      </c>
      <c r="O60">
        <v>12</v>
      </c>
      <c r="P60">
        <v>0</v>
      </c>
      <c r="Q60">
        <v>255</v>
      </c>
      <c r="R60">
        <v>255</v>
      </c>
      <c r="S60">
        <v>255</v>
      </c>
      <c r="T60">
        <v>292.5</v>
      </c>
      <c r="U60">
        <v>340.5</v>
      </c>
      <c r="V60">
        <v>805</v>
      </c>
      <c r="W60">
        <f t="shared" si="19"/>
        <v>8</v>
      </c>
      <c r="X60">
        <f t="shared" si="20"/>
        <v>-11</v>
      </c>
      <c r="Y60">
        <f t="shared" si="21"/>
        <v>13.601470508735444</v>
      </c>
    </row>
    <row r="61" spans="1:25" x14ac:dyDescent="0.25">
      <c r="K61" s="1" t="s">
        <v>11</v>
      </c>
      <c r="L61" s="1">
        <f>AVERAGE(L44:L60)</f>
        <v>37.423634937371887</v>
      </c>
      <c r="O61">
        <v>13</v>
      </c>
      <c r="P61">
        <v>0</v>
      </c>
      <c r="Q61">
        <v>255</v>
      </c>
      <c r="R61">
        <v>255</v>
      </c>
      <c r="S61">
        <v>255</v>
      </c>
      <c r="T61">
        <v>303.5</v>
      </c>
      <c r="U61">
        <v>330.5</v>
      </c>
      <c r="V61">
        <v>806</v>
      </c>
      <c r="W61">
        <f t="shared" si="19"/>
        <v>11</v>
      </c>
      <c r="X61">
        <f t="shared" si="20"/>
        <v>-10</v>
      </c>
      <c r="Y61">
        <f t="shared" si="21"/>
        <v>14.866068747318506</v>
      </c>
    </row>
    <row r="62" spans="1:25" x14ac:dyDescent="0.25">
      <c r="A62" s="1" t="s">
        <v>7</v>
      </c>
      <c r="B62" s="1" t="s">
        <v>1</v>
      </c>
      <c r="C62" s="1"/>
      <c r="D62" s="1"/>
      <c r="E62" s="1"/>
      <c r="F62" s="1"/>
      <c r="G62" s="1" t="s">
        <v>2</v>
      </c>
      <c r="H62" s="1" t="s">
        <v>3</v>
      </c>
      <c r="I62" s="1" t="s">
        <v>0</v>
      </c>
      <c r="O62">
        <v>14</v>
      </c>
      <c r="P62">
        <v>0</v>
      </c>
      <c r="Q62">
        <v>118</v>
      </c>
      <c r="R62">
        <v>118</v>
      </c>
      <c r="S62">
        <v>118</v>
      </c>
      <c r="T62">
        <v>312.5</v>
      </c>
      <c r="U62">
        <v>321.5</v>
      </c>
      <c r="V62">
        <v>807</v>
      </c>
      <c r="W62">
        <f t="shared" si="19"/>
        <v>9</v>
      </c>
      <c r="X62">
        <f t="shared" si="20"/>
        <v>-9</v>
      </c>
      <c r="Y62">
        <f t="shared" si="21"/>
        <v>12.727922061357855</v>
      </c>
    </row>
    <row r="63" spans="1:25" x14ac:dyDescent="0.25">
      <c r="B63">
        <v>1</v>
      </c>
      <c r="C63">
        <v>0</v>
      </c>
      <c r="D63">
        <v>255</v>
      </c>
      <c r="E63">
        <v>255</v>
      </c>
      <c r="F63">
        <v>255</v>
      </c>
      <c r="G63">
        <v>149</v>
      </c>
      <c r="H63">
        <v>454</v>
      </c>
      <c r="I63">
        <v>94</v>
      </c>
      <c r="O63">
        <v>15</v>
      </c>
      <c r="P63">
        <v>0</v>
      </c>
      <c r="Q63">
        <v>58</v>
      </c>
      <c r="R63">
        <v>58</v>
      </c>
      <c r="S63">
        <v>58</v>
      </c>
      <c r="T63">
        <v>321.5</v>
      </c>
      <c r="U63">
        <v>311.5</v>
      </c>
      <c r="V63">
        <v>808</v>
      </c>
      <c r="W63">
        <f t="shared" si="19"/>
        <v>9</v>
      </c>
      <c r="X63">
        <f t="shared" si="20"/>
        <v>-10</v>
      </c>
      <c r="Y63">
        <f t="shared" si="21"/>
        <v>13.45362404707371</v>
      </c>
    </row>
    <row r="64" spans="1:25" x14ac:dyDescent="0.25">
      <c r="B64">
        <v>2</v>
      </c>
      <c r="C64">
        <v>0</v>
      </c>
      <c r="D64">
        <v>255</v>
      </c>
      <c r="E64">
        <v>255</v>
      </c>
      <c r="F64">
        <v>255</v>
      </c>
      <c r="G64">
        <v>172.5</v>
      </c>
      <c r="H64">
        <v>426.5</v>
      </c>
      <c r="I64">
        <v>95</v>
      </c>
      <c r="J64">
        <f t="shared" ref="J64" si="22">G64-G63</f>
        <v>23.5</v>
      </c>
      <c r="K64">
        <f t="shared" ref="K64" si="23">H64-H63</f>
        <v>-27.5</v>
      </c>
      <c r="L64">
        <f>SQRT(J64^2 +K64^2)</f>
        <v>36.173194495371845</v>
      </c>
      <c r="X64" s="1" t="s">
        <v>11</v>
      </c>
      <c r="Y64" s="1">
        <f>AVERAGE(Y50:Y63)</f>
        <v>13.935898034419335</v>
      </c>
    </row>
    <row r="65" spans="2:25" x14ac:dyDescent="0.25">
      <c r="B65">
        <v>3</v>
      </c>
      <c r="C65">
        <v>0</v>
      </c>
      <c r="D65">
        <v>255</v>
      </c>
      <c r="E65">
        <v>255</v>
      </c>
      <c r="F65">
        <v>255</v>
      </c>
      <c r="G65">
        <v>195.5</v>
      </c>
      <c r="H65">
        <v>401.5</v>
      </c>
      <c r="I65">
        <v>96</v>
      </c>
      <c r="J65">
        <f t="shared" ref="J65:J77" si="24">G65-G64</f>
        <v>23</v>
      </c>
      <c r="K65">
        <f t="shared" ref="K65:K77" si="25">H65-H64</f>
        <v>-25</v>
      </c>
      <c r="L65">
        <f t="shared" ref="L65:L77" si="26">SQRT(J65^2 +K65^2)</f>
        <v>33.97057550292606</v>
      </c>
    </row>
    <row r="66" spans="2:25" x14ac:dyDescent="0.25">
      <c r="B66">
        <v>4</v>
      </c>
      <c r="C66">
        <v>0</v>
      </c>
      <c r="D66">
        <v>255</v>
      </c>
      <c r="E66">
        <v>255</v>
      </c>
      <c r="F66">
        <v>255</v>
      </c>
      <c r="G66">
        <v>219.5</v>
      </c>
      <c r="H66">
        <v>375.5</v>
      </c>
      <c r="I66">
        <v>97</v>
      </c>
      <c r="J66">
        <f t="shared" si="24"/>
        <v>24</v>
      </c>
      <c r="K66">
        <f t="shared" si="25"/>
        <v>-26</v>
      </c>
      <c r="L66">
        <f t="shared" si="26"/>
        <v>35.383612025908263</v>
      </c>
      <c r="O66">
        <v>1</v>
      </c>
      <c r="P66">
        <v>0</v>
      </c>
      <c r="Q66">
        <v>255</v>
      </c>
      <c r="R66">
        <v>255</v>
      </c>
      <c r="S66">
        <v>255</v>
      </c>
      <c r="T66">
        <v>130</v>
      </c>
      <c r="U66">
        <v>456</v>
      </c>
      <c r="V66">
        <v>803</v>
      </c>
    </row>
    <row r="67" spans="2:25" x14ac:dyDescent="0.25">
      <c r="B67">
        <v>5</v>
      </c>
      <c r="C67">
        <v>0</v>
      </c>
      <c r="D67">
        <v>255</v>
      </c>
      <c r="E67">
        <v>255</v>
      </c>
      <c r="F67">
        <v>255</v>
      </c>
      <c r="G67">
        <v>243.5</v>
      </c>
      <c r="H67">
        <v>349.5</v>
      </c>
      <c r="I67">
        <v>98</v>
      </c>
      <c r="J67">
        <f t="shared" si="24"/>
        <v>24</v>
      </c>
      <c r="K67">
        <f t="shared" si="25"/>
        <v>-26</v>
      </c>
      <c r="L67">
        <f t="shared" si="26"/>
        <v>35.383612025908263</v>
      </c>
      <c r="O67">
        <v>2</v>
      </c>
      <c r="P67">
        <v>0</v>
      </c>
      <c r="Q67">
        <v>255</v>
      </c>
      <c r="R67">
        <v>255</v>
      </c>
      <c r="S67">
        <v>255</v>
      </c>
      <c r="T67">
        <v>147.5</v>
      </c>
      <c r="U67">
        <v>435.5</v>
      </c>
      <c r="V67">
        <v>804</v>
      </c>
      <c r="W67">
        <f t="shared" ref="W67" si="27">T67-T66</f>
        <v>17.5</v>
      </c>
      <c r="X67">
        <f t="shared" ref="X67" si="28">U67-U66</f>
        <v>-20.5</v>
      </c>
      <c r="Y67">
        <f t="shared" ref="Y67" si="29">SQRT(W67^2 +X67^2)</f>
        <v>26.953663943887108</v>
      </c>
    </row>
    <row r="68" spans="2:25" x14ac:dyDescent="0.25">
      <c r="B68">
        <v>6</v>
      </c>
      <c r="C68">
        <v>0</v>
      </c>
      <c r="D68">
        <v>255</v>
      </c>
      <c r="E68">
        <v>255</v>
      </c>
      <c r="F68">
        <v>255</v>
      </c>
      <c r="G68">
        <v>266.5</v>
      </c>
      <c r="H68">
        <v>324.5</v>
      </c>
      <c r="I68">
        <v>99</v>
      </c>
      <c r="J68">
        <f t="shared" si="24"/>
        <v>23</v>
      </c>
      <c r="K68">
        <f t="shared" si="25"/>
        <v>-25</v>
      </c>
      <c r="L68">
        <f t="shared" si="26"/>
        <v>33.97057550292606</v>
      </c>
      <c r="O68">
        <v>3</v>
      </c>
      <c r="P68">
        <v>0</v>
      </c>
      <c r="Q68">
        <v>255</v>
      </c>
      <c r="R68">
        <v>255</v>
      </c>
      <c r="S68">
        <v>255</v>
      </c>
      <c r="T68">
        <v>164.5</v>
      </c>
      <c r="U68">
        <v>415.5</v>
      </c>
      <c r="V68">
        <v>805</v>
      </c>
      <c r="W68">
        <f t="shared" ref="W68:W81" si="30">T68-T67</f>
        <v>17</v>
      </c>
      <c r="X68">
        <f t="shared" ref="X68:X81" si="31">U68-U67</f>
        <v>-20</v>
      </c>
      <c r="Y68">
        <f t="shared" ref="Y68:Y81" si="32">SQRT(W68^2 +X68^2)</f>
        <v>26.248809496813376</v>
      </c>
    </row>
    <row r="69" spans="2:25" x14ac:dyDescent="0.25">
      <c r="B69">
        <v>7</v>
      </c>
      <c r="C69">
        <v>0</v>
      </c>
      <c r="D69">
        <v>255</v>
      </c>
      <c r="E69">
        <v>255</v>
      </c>
      <c r="F69">
        <v>255</v>
      </c>
      <c r="G69">
        <v>289.5</v>
      </c>
      <c r="H69">
        <v>298.5</v>
      </c>
      <c r="I69">
        <v>100</v>
      </c>
      <c r="J69">
        <f t="shared" si="24"/>
        <v>23</v>
      </c>
      <c r="K69">
        <f t="shared" si="25"/>
        <v>-26</v>
      </c>
      <c r="L69">
        <f t="shared" si="26"/>
        <v>34.713109915419565</v>
      </c>
      <c r="O69">
        <v>4</v>
      </c>
      <c r="P69">
        <v>0</v>
      </c>
      <c r="Q69">
        <v>181</v>
      </c>
      <c r="R69">
        <v>181</v>
      </c>
      <c r="S69">
        <v>181</v>
      </c>
      <c r="T69">
        <v>181.5</v>
      </c>
      <c r="U69">
        <v>395.5</v>
      </c>
      <c r="V69">
        <v>806</v>
      </c>
      <c r="W69">
        <f t="shared" si="30"/>
        <v>17</v>
      </c>
      <c r="X69">
        <f t="shared" si="31"/>
        <v>-20</v>
      </c>
      <c r="Y69">
        <f t="shared" si="32"/>
        <v>26.248809496813376</v>
      </c>
    </row>
    <row r="70" spans="2:25" x14ac:dyDescent="0.25">
      <c r="B70">
        <v>8</v>
      </c>
      <c r="C70">
        <v>0</v>
      </c>
      <c r="D70">
        <v>0</v>
      </c>
      <c r="E70">
        <v>0</v>
      </c>
      <c r="F70">
        <v>0</v>
      </c>
      <c r="G70">
        <v>314.5</v>
      </c>
      <c r="H70">
        <v>273.5</v>
      </c>
      <c r="I70">
        <v>101</v>
      </c>
      <c r="J70">
        <f t="shared" si="24"/>
        <v>25</v>
      </c>
      <c r="K70">
        <f t="shared" si="25"/>
        <v>-25</v>
      </c>
      <c r="L70">
        <f t="shared" si="26"/>
        <v>35.355339059327378</v>
      </c>
      <c r="O70">
        <v>5</v>
      </c>
      <c r="P70">
        <v>0</v>
      </c>
      <c r="Q70">
        <v>255</v>
      </c>
      <c r="R70">
        <v>255</v>
      </c>
      <c r="S70">
        <v>255</v>
      </c>
      <c r="T70">
        <v>201.5</v>
      </c>
      <c r="U70">
        <v>376.5</v>
      </c>
      <c r="V70">
        <v>807</v>
      </c>
      <c r="W70">
        <f t="shared" si="30"/>
        <v>20</v>
      </c>
      <c r="X70">
        <f t="shared" si="31"/>
        <v>-19</v>
      </c>
      <c r="Y70">
        <f t="shared" si="32"/>
        <v>27.586228448267445</v>
      </c>
    </row>
    <row r="71" spans="2:25" x14ac:dyDescent="0.25">
      <c r="B71">
        <v>9</v>
      </c>
      <c r="C71">
        <v>0</v>
      </c>
      <c r="D71">
        <v>255</v>
      </c>
      <c r="E71">
        <v>255</v>
      </c>
      <c r="F71">
        <v>255</v>
      </c>
      <c r="G71">
        <v>337.5</v>
      </c>
      <c r="H71">
        <v>246.5</v>
      </c>
      <c r="I71">
        <v>102</v>
      </c>
      <c r="J71">
        <f t="shared" si="24"/>
        <v>23</v>
      </c>
      <c r="K71">
        <f t="shared" si="25"/>
        <v>-27</v>
      </c>
      <c r="L71">
        <f t="shared" si="26"/>
        <v>35.468295701936398</v>
      </c>
      <c r="O71">
        <v>6</v>
      </c>
      <c r="P71">
        <v>0</v>
      </c>
      <c r="Q71">
        <v>255</v>
      </c>
      <c r="R71">
        <v>255</v>
      </c>
      <c r="S71">
        <v>255</v>
      </c>
      <c r="T71">
        <v>220.5</v>
      </c>
      <c r="U71">
        <v>356.5</v>
      </c>
      <c r="V71">
        <v>808</v>
      </c>
      <c r="W71">
        <f t="shared" si="30"/>
        <v>19</v>
      </c>
      <c r="X71">
        <f t="shared" si="31"/>
        <v>-20</v>
      </c>
      <c r="Y71">
        <f t="shared" si="32"/>
        <v>27.586228448267445</v>
      </c>
    </row>
    <row r="72" spans="2:25" x14ac:dyDescent="0.25">
      <c r="B72">
        <v>10</v>
      </c>
      <c r="C72">
        <v>0</v>
      </c>
      <c r="D72">
        <v>31</v>
      </c>
      <c r="E72">
        <v>31</v>
      </c>
      <c r="F72">
        <v>31</v>
      </c>
      <c r="G72">
        <v>361.5</v>
      </c>
      <c r="H72">
        <v>221.5</v>
      </c>
      <c r="I72">
        <v>103</v>
      </c>
      <c r="J72">
        <f t="shared" si="24"/>
        <v>24</v>
      </c>
      <c r="K72">
        <f t="shared" si="25"/>
        <v>-25</v>
      </c>
      <c r="L72">
        <f t="shared" si="26"/>
        <v>34.655446902326915</v>
      </c>
      <c r="O72">
        <v>7</v>
      </c>
      <c r="P72">
        <v>0</v>
      </c>
      <c r="Q72">
        <v>255</v>
      </c>
      <c r="R72">
        <v>255</v>
      </c>
      <c r="S72">
        <v>255</v>
      </c>
      <c r="T72">
        <v>237.5</v>
      </c>
      <c r="U72">
        <v>335.5</v>
      </c>
      <c r="V72">
        <v>809</v>
      </c>
      <c r="W72">
        <f t="shared" si="30"/>
        <v>17</v>
      </c>
      <c r="X72">
        <f t="shared" si="31"/>
        <v>-21</v>
      </c>
      <c r="Y72">
        <f t="shared" si="32"/>
        <v>27.018512172212592</v>
      </c>
    </row>
    <row r="73" spans="2:25" x14ac:dyDescent="0.25">
      <c r="B73">
        <v>11</v>
      </c>
      <c r="C73">
        <v>0</v>
      </c>
      <c r="D73">
        <v>255</v>
      </c>
      <c r="E73">
        <v>255</v>
      </c>
      <c r="F73">
        <v>255</v>
      </c>
      <c r="G73">
        <v>384.5</v>
      </c>
      <c r="H73">
        <v>193.5</v>
      </c>
      <c r="I73">
        <v>104</v>
      </c>
      <c r="J73">
        <f t="shared" si="24"/>
        <v>23</v>
      </c>
      <c r="K73">
        <f t="shared" si="25"/>
        <v>-28</v>
      </c>
      <c r="L73">
        <f t="shared" si="26"/>
        <v>36.235341863986875</v>
      </c>
      <c r="O73">
        <v>8</v>
      </c>
      <c r="P73">
        <v>0</v>
      </c>
      <c r="Q73">
        <v>255</v>
      </c>
      <c r="R73">
        <v>255</v>
      </c>
      <c r="S73">
        <v>255</v>
      </c>
      <c r="T73">
        <v>255.5</v>
      </c>
      <c r="U73">
        <v>316.5</v>
      </c>
      <c r="V73">
        <v>810</v>
      </c>
      <c r="W73">
        <f t="shared" si="30"/>
        <v>18</v>
      </c>
      <c r="X73">
        <f t="shared" si="31"/>
        <v>-19</v>
      </c>
      <c r="Y73">
        <f t="shared" si="32"/>
        <v>26.172504656604801</v>
      </c>
    </row>
    <row r="74" spans="2:25" x14ac:dyDescent="0.25">
      <c r="B74">
        <v>12</v>
      </c>
      <c r="C74">
        <v>0</v>
      </c>
      <c r="D74">
        <v>255</v>
      </c>
      <c r="E74">
        <v>255</v>
      </c>
      <c r="F74">
        <v>255</v>
      </c>
      <c r="G74">
        <v>408.5</v>
      </c>
      <c r="H74">
        <v>167.5</v>
      </c>
      <c r="I74">
        <v>105</v>
      </c>
      <c r="J74">
        <f t="shared" si="24"/>
        <v>24</v>
      </c>
      <c r="K74">
        <f t="shared" si="25"/>
        <v>-26</v>
      </c>
      <c r="L74">
        <f t="shared" si="26"/>
        <v>35.383612025908263</v>
      </c>
      <c r="O74">
        <v>9</v>
      </c>
      <c r="P74">
        <v>0</v>
      </c>
      <c r="Q74">
        <v>4</v>
      </c>
      <c r="R74">
        <v>4</v>
      </c>
      <c r="S74">
        <v>4</v>
      </c>
      <c r="T74">
        <v>274.5</v>
      </c>
      <c r="U74">
        <v>298.5</v>
      </c>
      <c r="V74">
        <v>811</v>
      </c>
      <c r="W74">
        <f t="shared" si="30"/>
        <v>19</v>
      </c>
      <c r="X74">
        <f t="shared" si="31"/>
        <v>-18</v>
      </c>
      <c r="Y74">
        <f t="shared" si="32"/>
        <v>26.172504656604801</v>
      </c>
    </row>
    <row r="75" spans="2:25" x14ac:dyDescent="0.25">
      <c r="B75">
        <v>13</v>
      </c>
      <c r="C75">
        <v>0</v>
      </c>
      <c r="D75">
        <v>25</v>
      </c>
      <c r="E75">
        <v>25</v>
      </c>
      <c r="F75">
        <v>25</v>
      </c>
      <c r="G75">
        <v>432.5</v>
      </c>
      <c r="H75">
        <v>143.5</v>
      </c>
      <c r="I75">
        <v>106</v>
      </c>
      <c r="J75">
        <f t="shared" si="24"/>
        <v>24</v>
      </c>
      <c r="K75">
        <f t="shared" si="25"/>
        <v>-24</v>
      </c>
      <c r="L75">
        <f t="shared" si="26"/>
        <v>33.941125496954278</v>
      </c>
      <c r="O75">
        <v>10</v>
      </c>
      <c r="P75">
        <v>0</v>
      </c>
      <c r="Q75">
        <v>119</v>
      </c>
      <c r="R75">
        <v>119</v>
      </c>
      <c r="S75">
        <v>119</v>
      </c>
      <c r="T75">
        <v>291.5</v>
      </c>
      <c r="U75">
        <v>277.5</v>
      </c>
      <c r="V75">
        <v>812</v>
      </c>
      <c r="W75">
        <f t="shared" si="30"/>
        <v>17</v>
      </c>
      <c r="X75">
        <f t="shared" si="31"/>
        <v>-21</v>
      </c>
      <c r="Y75">
        <f t="shared" si="32"/>
        <v>27.018512172212592</v>
      </c>
    </row>
    <row r="76" spans="2:25" x14ac:dyDescent="0.25">
      <c r="B76">
        <v>14</v>
      </c>
      <c r="C76">
        <v>0</v>
      </c>
      <c r="D76">
        <v>79</v>
      </c>
      <c r="E76">
        <v>79</v>
      </c>
      <c r="F76">
        <v>79</v>
      </c>
      <c r="G76">
        <v>455.5</v>
      </c>
      <c r="H76">
        <v>117.5</v>
      </c>
      <c r="I76">
        <v>107</v>
      </c>
      <c r="J76">
        <f t="shared" si="24"/>
        <v>23</v>
      </c>
      <c r="K76">
        <f t="shared" si="25"/>
        <v>-26</v>
      </c>
      <c r="L76">
        <f t="shared" si="26"/>
        <v>34.713109915419565</v>
      </c>
      <c r="O76">
        <v>11</v>
      </c>
      <c r="P76">
        <v>0</v>
      </c>
      <c r="Q76">
        <v>255</v>
      </c>
      <c r="R76">
        <v>255</v>
      </c>
      <c r="S76">
        <v>255</v>
      </c>
      <c r="T76">
        <v>309.5</v>
      </c>
      <c r="U76">
        <v>257.5</v>
      </c>
      <c r="V76">
        <v>813</v>
      </c>
      <c r="W76">
        <f t="shared" si="30"/>
        <v>18</v>
      </c>
      <c r="X76">
        <f t="shared" si="31"/>
        <v>-20</v>
      </c>
      <c r="Y76">
        <f t="shared" si="32"/>
        <v>26.90724809414742</v>
      </c>
    </row>
    <row r="77" spans="2:25" x14ac:dyDescent="0.25">
      <c r="B77">
        <v>15</v>
      </c>
      <c r="C77">
        <v>0</v>
      </c>
      <c r="D77">
        <v>184</v>
      </c>
      <c r="E77">
        <v>184</v>
      </c>
      <c r="F77">
        <v>184</v>
      </c>
      <c r="G77">
        <v>477.5</v>
      </c>
      <c r="H77">
        <v>91.5</v>
      </c>
      <c r="I77">
        <v>108</v>
      </c>
      <c r="J77">
        <f t="shared" si="24"/>
        <v>22</v>
      </c>
      <c r="K77">
        <f t="shared" si="25"/>
        <v>-26</v>
      </c>
      <c r="L77">
        <f t="shared" si="26"/>
        <v>34.058772731852805</v>
      </c>
      <c r="O77">
        <v>12</v>
      </c>
      <c r="P77">
        <v>0</v>
      </c>
      <c r="Q77">
        <v>255</v>
      </c>
      <c r="R77">
        <v>255</v>
      </c>
      <c r="S77">
        <v>255</v>
      </c>
      <c r="T77">
        <v>327.5</v>
      </c>
      <c r="U77">
        <v>237.5</v>
      </c>
      <c r="V77">
        <v>814</v>
      </c>
      <c r="W77">
        <f t="shared" si="30"/>
        <v>18</v>
      </c>
      <c r="X77">
        <f t="shared" si="31"/>
        <v>-20</v>
      </c>
      <c r="Y77">
        <f t="shared" si="32"/>
        <v>26.90724809414742</v>
      </c>
    </row>
    <row r="78" spans="2:25" x14ac:dyDescent="0.25">
      <c r="K78" s="1" t="s">
        <v>11</v>
      </c>
      <c r="L78" s="1">
        <f>AVERAGE(L64:L77)</f>
        <v>34.957551654726608</v>
      </c>
      <c r="O78">
        <v>13</v>
      </c>
      <c r="P78">
        <v>0</v>
      </c>
      <c r="Q78">
        <v>255</v>
      </c>
      <c r="R78">
        <v>255</v>
      </c>
      <c r="S78">
        <v>255</v>
      </c>
      <c r="T78">
        <v>345.5</v>
      </c>
      <c r="U78">
        <v>218.5</v>
      </c>
      <c r="V78">
        <v>815</v>
      </c>
      <c r="W78">
        <f t="shared" si="30"/>
        <v>18</v>
      </c>
      <c r="X78">
        <f t="shared" si="31"/>
        <v>-19</v>
      </c>
      <c r="Y78">
        <f t="shared" si="32"/>
        <v>26.172504656604801</v>
      </c>
    </row>
    <row r="79" spans="2:25" x14ac:dyDescent="0.25">
      <c r="O79">
        <v>14</v>
      </c>
      <c r="P79">
        <v>0</v>
      </c>
      <c r="Q79">
        <v>50</v>
      </c>
      <c r="R79">
        <v>50</v>
      </c>
      <c r="S79">
        <v>50</v>
      </c>
      <c r="T79">
        <v>364.5</v>
      </c>
      <c r="U79">
        <v>198.5</v>
      </c>
      <c r="V79">
        <v>816</v>
      </c>
      <c r="W79">
        <f t="shared" si="30"/>
        <v>19</v>
      </c>
      <c r="X79">
        <f t="shared" si="31"/>
        <v>-20</v>
      </c>
      <c r="Y79">
        <f t="shared" si="32"/>
        <v>27.586228448267445</v>
      </c>
    </row>
    <row r="80" spans="2:25" x14ac:dyDescent="0.25">
      <c r="B80">
        <v>1</v>
      </c>
      <c r="C80">
        <v>0</v>
      </c>
      <c r="D80">
        <v>255</v>
      </c>
      <c r="E80">
        <v>255</v>
      </c>
      <c r="F80">
        <v>255</v>
      </c>
      <c r="G80">
        <v>170</v>
      </c>
      <c r="H80">
        <v>464</v>
      </c>
      <c r="I80">
        <v>128</v>
      </c>
      <c r="O80">
        <v>15</v>
      </c>
      <c r="P80">
        <v>0</v>
      </c>
      <c r="Q80">
        <v>255</v>
      </c>
      <c r="R80">
        <v>255</v>
      </c>
      <c r="S80">
        <v>255</v>
      </c>
      <c r="T80">
        <v>380.5</v>
      </c>
      <c r="U80">
        <v>178.5</v>
      </c>
      <c r="V80">
        <v>817</v>
      </c>
      <c r="W80">
        <f t="shared" si="30"/>
        <v>16</v>
      </c>
      <c r="X80">
        <f t="shared" si="31"/>
        <v>-20</v>
      </c>
      <c r="Y80">
        <f t="shared" si="32"/>
        <v>25.612496949731394</v>
      </c>
    </row>
    <row r="81" spans="2:25" x14ac:dyDescent="0.25">
      <c r="B81">
        <v>2</v>
      </c>
      <c r="C81">
        <v>0</v>
      </c>
      <c r="D81">
        <v>255</v>
      </c>
      <c r="E81">
        <v>255</v>
      </c>
      <c r="F81">
        <v>255</v>
      </c>
      <c r="G81">
        <v>189.5</v>
      </c>
      <c r="H81">
        <v>441.5</v>
      </c>
      <c r="I81">
        <v>129</v>
      </c>
      <c r="J81">
        <f t="shared" ref="J81" si="33">G81-G80</f>
        <v>19.5</v>
      </c>
      <c r="K81">
        <f t="shared" ref="K81" si="34">H81-H80</f>
        <v>-22.5</v>
      </c>
      <c r="L81">
        <f>SQRT(J81^2 +K81^2)</f>
        <v>29.774149861918811</v>
      </c>
      <c r="O81">
        <v>16</v>
      </c>
      <c r="P81">
        <v>0</v>
      </c>
      <c r="Q81">
        <v>255</v>
      </c>
      <c r="R81">
        <v>255</v>
      </c>
      <c r="S81">
        <v>255</v>
      </c>
      <c r="T81">
        <v>400.5</v>
      </c>
      <c r="U81">
        <v>157.5</v>
      </c>
      <c r="V81">
        <v>818</v>
      </c>
      <c r="W81">
        <f t="shared" si="30"/>
        <v>20</v>
      </c>
      <c r="X81">
        <f t="shared" si="31"/>
        <v>-21</v>
      </c>
      <c r="Y81">
        <f t="shared" si="32"/>
        <v>29</v>
      </c>
    </row>
    <row r="82" spans="2:25" x14ac:dyDescent="0.25">
      <c r="B82">
        <v>3</v>
      </c>
      <c r="C82">
        <v>0</v>
      </c>
      <c r="D82">
        <v>255</v>
      </c>
      <c r="E82">
        <v>255</v>
      </c>
      <c r="F82">
        <v>255</v>
      </c>
      <c r="G82">
        <v>210.5</v>
      </c>
      <c r="H82">
        <v>419.5</v>
      </c>
      <c r="I82">
        <v>130</v>
      </c>
      <c r="J82">
        <f t="shared" ref="J82:J101" si="35">G82-G81</f>
        <v>21</v>
      </c>
      <c r="K82">
        <f t="shared" ref="K82:K101" si="36">H82-H81</f>
        <v>-22</v>
      </c>
      <c r="L82">
        <f t="shared" ref="L82:L100" si="37">SQRT(J82^2 +K82^2)</f>
        <v>30.413812651491099</v>
      </c>
      <c r="X82" s="1" t="s">
        <v>11</v>
      </c>
      <c r="Y82" s="1">
        <f>AVERAGE(Y67:Y81)</f>
        <v>26.879433315638799</v>
      </c>
    </row>
    <row r="83" spans="2:25" x14ac:dyDescent="0.25">
      <c r="B83">
        <v>4</v>
      </c>
      <c r="C83">
        <v>0</v>
      </c>
      <c r="D83">
        <v>255</v>
      </c>
      <c r="E83">
        <v>255</v>
      </c>
      <c r="F83">
        <v>255</v>
      </c>
      <c r="G83">
        <v>230.5</v>
      </c>
      <c r="H83">
        <v>398.5</v>
      </c>
      <c r="I83">
        <v>131</v>
      </c>
      <c r="J83">
        <f t="shared" si="35"/>
        <v>20</v>
      </c>
      <c r="K83">
        <f t="shared" si="36"/>
        <v>-21</v>
      </c>
      <c r="L83">
        <f t="shared" si="37"/>
        <v>29</v>
      </c>
    </row>
    <row r="84" spans="2:25" x14ac:dyDescent="0.25">
      <c r="B84">
        <v>5</v>
      </c>
      <c r="C84">
        <v>0</v>
      </c>
      <c r="D84">
        <v>255</v>
      </c>
      <c r="E84">
        <v>255</v>
      </c>
      <c r="F84">
        <v>255</v>
      </c>
      <c r="G84">
        <v>249.5</v>
      </c>
      <c r="H84">
        <v>375.5</v>
      </c>
      <c r="I84">
        <v>132</v>
      </c>
      <c r="J84">
        <f t="shared" si="35"/>
        <v>19</v>
      </c>
      <c r="K84">
        <f t="shared" si="36"/>
        <v>-23</v>
      </c>
      <c r="L84">
        <f t="shared" si="37"/>
        <v>29.832867780352597</v>
      </c>
      <c r="O84">
        <v>1</v>
      </c>
      <c r="P84">
        <v>0</v>
      </c>
      <c r="Q84">
        <v>62</v>
      </c>
      <c r="R84">
        <v>62</v>
      </c>
      <c r="S84">
        <v>62</v>
      </c>
      <c r="T84">
        <v>122</v>
      </c>
      <c r="U84">
        <v>473</v>
      </c>
      <c r="V84">
        <v>854</v>
      </c>
    </row>
    <row r="85" spans="2:25" x14ac:dyDescent="0.25">
      <c r="B85">
        <v>6</v>
      </c>
      <c r="C85">
        <v>0</v>
      </c>
      <c r="D85">
        <v>255</v>
      </c>
      <c r="E85">
        <v>255</v>
      </c>
      <c r="F85">
        <v>255</v>
      </c>
      <c r="G85">
        <v>269.5</v>
      </c>
      <c r="H85">
        <v>353.5</v>
      </c>
      <c r="I85">
        <v>133</v>
      </c>
      <c r="J85">
        <f t="shared" si="35"/>
        <v>20</v>
      </c>
      <c r="K85">
        <f t="shared" si="36"/>
        <v>-22</v>
      </c>
      <c r="L85">
        <f t="shared" si="37"/>
        <v>29.732137494637012</v>
      </c>
      <c r="O85">
        <v>2</v>
      </c>
      <c r="P85">
        <v>0</v>
      </c>
      <c r="Q85">
        <v>67</v>
      </c>
      <c r="R85">
        <v>67</v>
      </c>
      <c r="S85">
        <v>67</v>
      </c>
      <c r="T85">
        <v>145.5</v>
      </c>
      <c r="U85">
        <v>446.5</v>
      </c>
      <c r="V85">
        <v>855</v>
      </c>
      <c r="W85">
        <f t="shared" ref="W85" si="38">T85-T84</f>
        <v>23.5</v>
      </c>
      <c r="X85">
        <f t="shared" ref="X85" si="39">U85-U84</f>
        <v>-26.5</v>
      </c>
      <c r="Y85">
        <f t="shared" ref="Y85" si="40">SQRT(W85^2 +X85^2)</f>
        <v>35.418921496849677</v>
      </c>
    </row>
    <row r="86" spans="2:25" x14ac:dyDescent="0.25">
      <c r="B86">
        <v>7</v>
      </c>
      <c r="C86">
        <v>0</v>
      </c>
      <c r="D86">
        <v>255</v>
      </c>
      <c r="E86">
        <v>255</v>
      </c>
      <c r="F86">
        <v>255</v>
      </c>
      <c r="G86">
        <v>289.5</v>
      </c>
      <c r="H86">
        <v>331.5</v>
      </c>
      <c r="I86">
        <v>134</v>
      </c>
      <c r="J86">
        <f t="shared" si="35"/>
        <v>20</v>
      </c>
      <c r="K86">
        <f t="shared" si="36"/>
        <v>-22</v>
      </c>
      <c r="L86">
        <f t="shared" si="37"/>
        <v>29.732137494637012</v>
      </c>
      <c r="O86">
        <v>3</v>
      </c>
      <c r="P86">
        <v>0</v>
      </c>
      <c r="Q86">
        <v>55</v>
      </c>
      <c r="R86">
        <v>55</v>
      </c>
      <c r="S86">
        <v>55</v>
      </c>
      <c r="T86">
        <v>167.5</v>
      </c>
      <c r="U86">
        <v>423.5</v>
      </c>
      <c r="V86">
        <v>856</v>
      </c>
      <c r="W86">
        <f t="shared" ref="W86:W101" si="41">T86-T85</f>
        <v>22</v>
      </c>
      <c r="X86">
        <f t="shared" ref="X86:X101" si="42">U86-U85</f>
        <v>-23</v>
      </c>
      <c r="Y86">
        <f t="shared" ref="Y86:Y101" si="43">SQRT(W86^2 +X86^2)</f>
        <v>31.827660925679098</v>
      </c>
    </row>
    <row r="87" spans="2:25" x14ac:dyDescent="0.25">
      <c r="B87">
        <v>8</v>
      </c>
      <c r="C87">
        <v>0</v>
      </c>
      <c r="D87">
        <v>255</v>
      </c>
      <c r="E87">
        <v>255</v>
      </c>
      <c r="F87">
        <v>255</v>
      </c>
      <c r="G87">
        <v>309.5</v>
      </c>
      <c r="H87">
        <v>310.5</v>
      </c>
      <c r="I87">
        <v>135</v>
      </c>
      <c r="J87">
        <f t="shared" si="35"/>
        <v>20</v>
      </c>
      <c r="K87">
        <f t="shared" si="36"/>
        <v>-21</v>
      </c>
      <c r="L87">
        <f t="shared" si="37"/>
        <v>29</v>
      </c>
      <c r="O87">
        <v>4</v>
      </c>
      <c r="P87">
        <v>0</v>
      </c>
      <c r="Q87">
        <v>66</v>
      </c>
      <c r="R87">
        <v>66</v>
      </c>
      <c r="S87">
        <v>66</v>
      </c>
      <c r="T87">
        <v>189.5</v>
      </c>
      <c r="U87">
        <v>398.5</v>
      </c>
      <c r="V87">
        <v>857</v>
      </c>
      <c r="W87">
        <f t="shared" si="41"/>
        <v>22</v>
      </c>
      <c r="X87">
        <f t="shared" si="42"/>
        <v>-25</v>
      </c>
      <c r="Y87">
        <f t="shared" si="43"/>
        <v>33.301651610693426</v>
      </c>
    </row>
    <row r="88" spans="2:25" x14ac:dyDescent="0.25">
      <c r="B88">
        <v>9</v>
      </c>
      <c r="C88">
        <v>0</v>
      </c>
      <c r="D88">
        <v>255</v>
      </c>
      <c r="E88">
        <v>255</v>
      </c>
      <c r="F88">
        <v>255</v>
      </c>
      <c r="G88">
        <v>329.5</v>
      </c>
      <c r="H88">
        <v>288.5</v>
      </c>
      <c r="I88">
        <v>136</v>
      </c>
      <c r="J88">
        <f t="shared" si="35"/>
        <v>20</v>
      </c>
      <c r="K88">
        <f t="shared" si="36"/>
        <v>-22</v>
      </c>
      <c r="L88">
        <f t="shared" si="37"/>
        <v>29.732137494637012</v>
      </c>
      <c r="O88">
        <v>5</v>
      </c>
      <c r="P88">
        <v>0</v>
      </c>
      <c r="Q88">
        <v>33</v>
      </c>
      <c r="R88">
        <v>33</v>
      </c>
      <c r="S88">
        <v>33</v>
      </c>
      <c r="T88">
        <v>213.5</v>
      </c>
      <c r="U88">
        <v>373.5</v>
      </c>
      <c r="V88">
        <v>858</v>
      </c>
      <c r="W88">
        <f t="shared" si="41"/>
        <v>24</v>
      </c>
      <c r="X88">
        <f t="shared" si="42"/>
        <v>-25</v>
      </c>
      <c r="Y88">
        <f t="shared" si="43"/>
        <v>34.655446902326915</v>
      </c>
    </row>
    <row r="89" spans="2:25" x14ac:dyDescent="0.25">
      <c r="B89">
        <v>10</v>
      </c>
      <c r="C89">
        <v>0</v>
      </c>
      <c r="D89">
        <v>255</v>
      </c>
      <c r="E89">
        <v>255</v>
      </c>
      <c r="F89">
        <v>255</v>
      </c>
      <c r="G89">
        <v>349.5</v>
      </c>
      <c r="H89">
        <v>266.5</v>
      </c>
      <c r="I89">
        <v>137</v>
      </c>
      <c r="J89">
        <f t="shared" si="35"/>
        <v>20</v>
      </c>
      <c r="K89">
        <f t="shared" si="36"/>
        <v>-22</v>
      </c>
      <c r="L89">
        <f t="shared" si="37"/>
        <v>29.732137494637012</v>
      </c>
      <c r="O89">
        <v>6</v>
      </c>
      <c r="P89">
        <v>0</v>
      </c>
      <c r="Q89">
        <v>85</v>
      </c>
      <c r="R89">
        <v>85</v>
      </c>
      <c r="S89">
        <v>85</v>
      </c>
      <c r="T89">
        <v>234.5</v>
      </c>
      <c r="U89">
        <v>348.5</v>
      </c>
      <c r="V89">
        <v>859</v>
      </c>
      <c r="W89">
        <f t="shared" si="41"/>
        <v>21</v>
      </c>
      <c r="X89">
        <f t="shared" si="42"/>
        <v>-25</v>
      </c>
      <c r="Y89">
        <f t="shared" si="43"/>
        <v>32.649655434629018</v>
      </c>
    </row>
    <row r="90" spans="2:25" x14ac:dyDescent="0.25">
      <c r="B90">
        <v>11</v>
      </c>
      <c r="C90">
        <v>0</v>
      </c>
      <c r="D90">
        <v>255</v>
      </c>
      <c r="E90">
        <v>255</v>
      </c>
      <c r="F90">
        <v>255</v>
      </c>
      <c r="G90">
        <v>370.5</v>
      </c>
      <c r="H90">
        <v>244.5</v>
      </c>
      <c r="I90">
        <v>138</v>
      </c>
      <c r="J90">
        <f t="shared" si="35"/>
        <v>21</v>
      </c>
      <c r="K90">
        <f t="shared" si="36"/>
        <v>-22</v>
      </c>
      <c r="L90">
        <f t="shared" si="37"/>
        <v>30.413812651491099</v>
      </c>
      <c r="O90">
        <v>7</v>
      </c>
      <c r="P90">
        <v>0</v>
      </c>
      <c r="Q90">
        <v>61</v>
      </c>
      <c r="R90">
        <v>61</v>
      </c>
      <c r="S90">
        <v>61</v>
      </c>
      <c r="T90">
        <v>281.5</v>
      </c>
      <c r="U90">
        <v>297.5</v>
      </c>
      <c r="V90">
        <v>860</v>
      </c>
      <c r="W90">
        <f t="shared" si="41"/>
        <v>47</v>
      </c>
      <c r="X90">
        <f t="shared" si="42"/>
        <v>-51</v>
      </c>
      <c r="Y90">
        <f t="shared" si="43"/>
        <v>69.354163537598808</v>
      </c>
    </row>
    <row r="91" spans="2:25" x14ac:dyDescent="0.25">
      <c r="B91">
        <v>12</v>
      </c>
      <c r="C91">
        <v>0</v>
      </c>
      <c r="D91">
        <v>255</v>
      </c>
      <c r="E91">
        <v>255</v>
      </c>
      <c r="F91">
        <v>255</v>
      </c>
      <c r="G91">
        <v>389.5</v>
      </c>
      <c r="H91">
        <v>221.5</v>
      </c>
      <c r="I91">
        <v>139</v>
      </c>
      <c r="J91">
        <f t="shared" si="35"/>
        <v>19</v>
      </c>
      <c r="K91">
        <f t="shared" si="36"/>
        <v>-23</v>
      </c>
      <c r="L91">
        <f t="shared" si="37"/>
        <v>29.832867780352597</v>
      </c>
      <c r="O91">
        <v>8</v>
      </c>
      <c r="P91">
        <v>0</v>
      </c>
      <c r="Q91">
        <v>43</v>
      </c>
      <c r="R91">
        <v>43</v>
      </c>
      <c r="S91">
        <v>43</v>
      </c>
      <c r="T91">
        <v>302.5</v>
      </c>
      <c r="U91">
        <v>274.5</v>
      </c>
      <c r="V91">
        <v>861</v>
      </c>
      <c r="W91">
        <f t="shared" si="41"/>
        <v>21</v>
      </c>
      <c r="X91">
        <f t="shared" si="42"/>
        <v>-23</v>
      </c>
      <c r="Y91">
        <f t="shared" si="43"/>
        <v>31.144823004794873</v>
      </c>
    </row>
    <row r="92" spans="2:25" x14ac:dyDescent="0.25">
      <c r="B92">
        <v>13</v>
      </c>
      <c r="C92">
        <v>0</v>
      </c>
      <c r="D92">
        <v>255</v>
      </c>
      <c r="E92">
        <v>255</v>
      </c>
      <c r="F92">
        <v>255</v>
      </c>
      <c r="G92">
        <v>410.5</v>
      </c>
      <c r="H92">
        <v>199.5</v>
      </c>
      <c r="I92">
        <v>140</v>
      </c>
      <c r="J92">
        <f t="shared" si="35"/>
        <v>21</v>
      </c>
      <c r="K92">
        <f t="shared" si="36"/>
        <v>-22</v>
      </c>
      <c r="L92">
        <f t="shared" si="37"/>
        <v>30.413812651491099</v>
      </c>
      <c r="O92">
        <v>9</v>
      </c>
      <c r="P92">
        <v>0</v>
      </c>
      <c r="Q92">
        <v>65</v>
      </c>
      <c r="R92">
        <v>65</v>
      </c>
      <c r="S92">
        <v>65</v>
      </c>
      <c r="T92">
        <v>329.5</v>
      </c>
      <c r="U92">
        <v>249.5</v>
      </c>
      <c r="V92">
        <v>862</v>
      </c>
      <c r="W92">
        <f t="shared" si="41"/>
        <v>27</v>
      </c>
      <c r="X92">
        <f t="shared" si="42"/>
        <v>-25</v>
      </c>
      <c r="Y92">
        <f t="shared" si="43"/>
        <v>36.796738985948195</v>
      </c>
    </row>
    <row r="93" spans="2:25" x14ac:dyDescent="0.25">
      <c r="B93">
        <v>14</v>
      </c>
      <c r="C93">
        <v>0</v>
      </c>
      <c r="D93">
        <v>255</v>
      </c>
      <c r="E93">
        <v>255</v>
      </c>
      <c r="F93">
        <v>255</v>
      </c>
      <c r="G93">
        <v>429.5</v>
      </c>
      <c r="H93">
        <v>177.5</v>
      </c>
      <c r="I93">
        <v>141</v>
      </c>
      <c r="J93">
        <f t="shared" si="35"/>
        <v>19</v>
      </c>
      <c r="K93">
        <f t="shared" si="36"/>
        <v>-22</v>
      </c>
      <c r="L93">
        <f t="shared" si="37"/>
        <v>29.068883707497267</v>
      </c>
      <c r="O93">
        <v>10</v>
      </c>
      <c r="P93">
        <v>0</v>
      </c>
      <c r="Q93">
        <v>57</v>
      </c>
      <c r="R93">
        <v>57</v>
      </c>
      <c r="S93">
        <v>57</v>
      </c>
      <c r="T93">
        <v>350.5</v>
      </c>
      <c r="U93">
        <v>223.5</v>
      </c>
      <c r="V93">
        <v>863</v>
      </c>
      <c r="W93">
        <f t="shared" si="41"/>
        <v>21</v>
      </c>
      <c r="X93">
        <f t="shared" si="42"/>
        <v>-26</v>
      </c>
      <c r="Y93">
        <f t="shared" si="43"/>
        <v>33.421549934136806</v>
      </c>
    </row>
    <row r="94" spans="2:25" x14ac:dyDescent="0.25">
      <c r="B94">
        <v>15</v>
      </c>
      <c r="C94">
        <v>0</v>
      </c>
      <c r="D94">
        <v>255</v>
      </c>
      <c r="E94">
        <v>255</v>
      </c>
      <c r="F94">
        <v>255</v>
      </c>
      <c r="G94">
        <v>450.5</v>
      </c>
      <c r="H94">
        <v>155.5</v>
      </c>
      <c r="I94">
        <v>142</v>
      </c>
      <c r="J94">
        <f t="shared" si="35"/>
        <v>21</v>
      </c>
      <c r="K94">
        <f t="shared" si="36"/>
        <v>-22</v>
      </c>
      <c r="L94">
        <f t="shared" si="37"/>
        <v>30.413812651491099</v>
      </c>
      <c r="O94">
        <v>11</v>
      </c>
      <c r="P94">
        <v>0</v>
      </c>
      <c r="Q94">
        <v>61</v>
      </c>
      <c r="R94">
        <v>61</v>
      </c>
      <c r="S94">
        <v>61</v>
      </c>
      <c r="T94">
        <v>373.5</v>
      </c>
      <c r="U94">
        <v>197.5</v>
      </c>
      <c r="V94">
        <v>864</v>
      </c>
      <c r="W94">
        <f t="shared" si="41"/>
        <v>23</v>
      </c>
      <c r="X94">
        <f t="shared" si="42"/>
        <v>-26</v>
      </c>
      <c r="Y94">
        <f t="shared" si="43"/>
        <v>34.713109915419565</v>
      </c>
    </row>
    <row r="95" spans="2:25" x14ac:dyDescent="0.25">
      <c r="B95">
        <v>16</v>
      </c>
      <c r="C95">
        <v>0</v>
      </c>
      <c r="D95">
        <v>237</v>
      </c>
      <c r="E95">
        <v>237</v>
      </c>
      <c r="F95">
        <v>237</v>
      </c>
      <c r="G95">
        <v>468.5</v>
      </c>
      <c r="H95">
        <v>134.5</v>
      </c>
      <c r="I95">
        <v>143</v>
      </c>
      <c r="J95">
        <f t="shared" si="35"/>
        <v>18</v>
      </c>
      <c r="K95">
        <f t="shared" si="36"/>
        <v>-21</v>
      </c>
      <c r="L95">
        <f t="shared" si="37"/>
        <v>27.658633371878661</v>
      </c>
      <c r="O95">
        <v>12</v>
      </c>
      <c r="P95">
        <v>0</v>
      </c>
      <c r="Q95">
        <v>60</v>
      </c>
      <c r="R95">
        <v>60</v>
      </c>
      <c r="S95">
        <v>60</v>
      </c>
      <c r="T95">
        <v>396.5</v>
      </c>
      <c r="U95">
        <v>174.5</v>
      </c>
      <c r="V95">
        <v>865</v>
      </c>
      <c r="W95">
        <f t="shared" si="41"/>
        <v>23</v>
      </c>
      <c r="X95">
        <f t="shared" si="42"/>
        <v>-23</v>
      </c>
      <c r="Y95">
        <f t="shared" si="43"/>
        <v>32.526911934581186</v>
      </c>
    </row>
    <row r="96" spans="2:25" x14ac:dyDescent="0.25">
      <c r="B96">
        <v>17</v>
      </c>
      <c r="C96">
        <v>0</v>
      </c>
      <c r="D96">
        <v>255</v>
      </c>
      <c r="E96">
        <v>255</v>
      </c>
      <c r="F96">
        <v>255</v>
      </c>
      <c r="G96">
        <v>489.5</v>
      </c>
      <c r="H96">
        <v>111.5</v>
      </c>
      <c r="I96">
        <v>144</v>
      </c>
      <c r="J96">
        <f t="shared" si="35"/>
        <v>21</v>
      </c>
      <c r="K96">
        <f t="shared" si="36"/>
        <v>-23</v>
      </c>
      <c r="L96">
        <f t="shared" si="37"/>
        <v>31.144823004794873</v>
      </c>
      <c r="O96">
        <v>13</v>
      </c>
      <c r="P96">
        <v>0</v>
      </c>
      <c r="Q96">
        <v>55</v>
      </c>
      <c r="R96">
        <v>55</v>
      </c>
      <c r="S96">
        <v>55</v>
      </c>
      <c r="T96">
        <v>418.5</v>
      </c>
      <c r="U96">
        <v>147.5</v>
      </c>
      <c r="V96">
        <v>866</v>
      </c>
      <c r="W96">
        <f t="shared" si="41"/>
        <v>22</v>
      </c>
      <c r="X96">
        <f t="shared" si="42"/>
        <v>-27</v>
      </c>
      <c r="Y96">
        <f t="shared" si="43"/>
        <v>34.828149534535996</v>
      </c>
    </row>
    <row r="97" spans="2:25" x14ac:dyDescent="0.25">
      <c r="B97">
        <v>18</v>
      </c>
      <c r="C97">
        <v>0</v>
      </c>
      <c r="D97">
        <v>255</v>
      </c>
      <c r="E97">
        <v>255</v>
      </c>
      <c r="F97">
        <v>255</v>
      </c>
      <c r="G97">
        <v>508.5</v>
      </c>
      <c r="H97">
        <v>89.5</v>
      </c>
      <c r="I97">
        <v>145</v>
      </c>
      <c r="J97">
        <f t="shared" si="35"/>
        <v>19</v>
      </c>
      <c r="K97">
        <f t="shared" si="36"/>
        <v>-22</v>
      </c>
      <c r="L97">
        <f t="shared" si="37"/>
        <v>29.068883707497267</v>
      </c>
      <c r="O97">
        <v>14</v>
      </c>
      <c r="P97">
        <v>0</v>
      </c>
      <c r="Q97">
        <v>23</v>
      </c>
      <c r="R97">
        <v>23</v>
      </c>
      <c r="S97">
        <v>23</v>
      </c>
      <c r="T97">
        <v>440.5</v>
      </c>
      <c r="U97">
        <v>120.5</v>
      </c>
      <c r="V97">
        <v>867</v>
      </c>
      <c r="W97">
        <f t="shared" si="41"/>
        <v>22</v>
      </c>
      <c r="X97">
        <f t="shared" si="42"/>
        <v>-27</v>
      </c>
      <c r="Y97">
        <f t="shared" si="43"/>
        <v>34.828149534535996</v>
      </c>
    </row>
    <row r="98" spans="2:25" x14ac:dyDescent="0.25">
      <c r="B98">
        <v>19</v>
      </c>
      <c r="C98">
        <v>0</v>
      </c>
      <c r="D98">
        <v>93</v>
      </c>
      <c r="E98">
        <v>93</v>
      </c>
      <c r="F98">
        <v>93</v>
      </c>
      <c r="G98">
        <v>529.5</v>
      </c>
      <c r="H98">
        <v>69.5</v>
      </c>
      <c r="I98">
        <v>146</v>
      </c>
      <c r="J98">
        <f t="shared" si="35"/>
        <v>21</v>
      </c>
      <c r="K98">
        <f t="shared" si="36"/>
        <v>-20</v>
      </c>
      <c r="L98">
        <f t="shared" si="37"/>
        <v>29</v>
      </c>
      <c r="O98">
        <v>15</v>
      </c>
      <c r="P98">
        <v>0</v>
      </c>
      <c r="Q98">
        <v>50</v>
      </c>
      <c r="R98">
        <v>50</v>
      </c>
      <c r="S98">
        <v>50</v>
      </c>
      <c r="T98">
        <v>466.5</v>
      </c>
      <c r="U98">
        <v>96.5</v>
      </c>
      <c r="V98">
        <v>868</v>
      </c>
      <c r="W98">
        <f t="shared" si="41"/>
        <v>26</v>
      </c>
      <c r="X98">
        <f t="shared" si="42"/>
        <v>-24</v>
      </c>
      <c r="Y98">
        <f t="shared" si="43"/>
        <v>35.383612025908263</v>
      </c>
    </row>
    <row r="99" spans="2:25" x14ac:dyDescent="0.25">
      <c r="B99">
        <v>20</v>
      </c>
      <c r="C99">
        <v>0</v>
      </c>
      <c r="D99">
        <v>255</v>
      </c>
      <c r="E99">
        <v>255</v>
      </c>
      <c r="F99">
        <v>255</v>
      </c>
      <c r="G99">
        <v>550.5</v>
      </c>
      <c r="H99">
        <v>46.5</v>
      </c>
      <c r="I99">
        <v>147</v>
      </c>
      <c r="J99">
        <f t="shared" si="35"/>
        <v>21</v>
      </c>
      <c r="K99">
        <f t="shared" si="36"/>
        <v>-23</v>
      </c>
      <c r="L99">
        <f t="shared" si="37"/>
        <v>31.144823004794873</v>
      </c>
      <c r="O99">
        <v>16</v>
      </c>
      <c r="P99">
        <v>0</v>
      </c>
      <c r="Q99">
        <v>32</v>
      </c>
      <c r="R99">
        <v>32</v>
      </c>
      <c r="S99">
        <v>32</v>
      </c>
      <c r="T99">
        <v>485.5</v>
      </c>
      <c r="U99">
        <v>72.5</v>
      </c>
      <c r="V99">
        <v>869</v>
      </c>
      <c r="W99">
        <f t="shared" si="41"/>
        <v>19</v>
      </c>
      <c r="X99">
        <f t="shared" si="42"/>
        <v>-24</v>
      </c>
      <c r="Y99">
        <f t="shared" si="43"/>
        <v>30.610455730027933</v>
      </c>
    </row>
    <row r="100" spans="2:25" x14ac:dyDescent="0.25">
      <c r="B100">
        <v>21</v>
      </c>
      <c r="C100">
        <v>0</v>
      </c>
      <c r="D100">
        <v>255</v>
      </c>
      <c r="E100">
        <v>255</v>
      </c>
      <c r="F100">
        <v>255</v>
      </c>
      <c r="G100">
        <v>569.5</v>
      </c>
      <c r="H100">
        <v>23.5</v>
      </c>
      <c r="I100">
        <v>148</v>
      </c>
      <c r="J100">
        <f t="shared" si="35"/>
        <v>19</v>
      </c>
      <c r="K100">
        <f t="shared" si="36"/>
        <v>-23</v>
      </c>
      <c r="L100">
        <f t="shared" si="37"/>
        <v>29.832867780352597</v>
      </c>
      <c r="O100">
        <v>17</v>
      </c>
      <c r="P100">
        <v>0</v>
      </c>
      <c r="Q100">
        <v>81</v>
      </c>
      <c r="R100">
        <v>81</v>
      </c>
      <c r="S100">
        <v>81</v>
      </c>
      <c r="T100">
        <v>513.5</v>
      </c>
      <c r="U100">
        <v>46.5</v>
      </c>
      <c r="V100">
        <v>870</v>
      </c>
      <c r="W100">
        <f t="shared" si="41"/>
        <v>28</v>
      </c>
      <c r="X100">
        <f t="shared" si="42"/>
        <v>-26</v>
      </c>
      <c r="Y100">
        <f t="shared" si="43"/>
        <v>38.209946349085598</v>
      </c>
    </row>
    <row r="101" spans="2:25" x14ac:dyDescent="0.25">
      <c r="B101">
        <v>22</v>
      </c>
      <c r="C101">
        <v>0</v>
      </c>
      <c r="D101">
        <v>255</v>
      </c>
      <c r="E101">
        <v>255</v>
      </c>
      <c r="F101">
        <v>255</v>
      </c>
      <c r="G101">
        <v>589.5</v>
      </c>
      <c r="H101">
        <v>1.5</v>
      </c>
      <c r="I101">
        <v>149</v>
      </c>
      <c r="J101">
        <f t="shared" si="35"/>
        <v>20</v>
      </c>
      <c r="K101">
        <f t="shared" si="36"/>
        <v>-22</v>
      </c>
      <c r="L101">
        <f>SQRT(J101^2 +K101^2)</f>
        <v>29.732137494637012</v>
      </c>
      <c r="O101">
        <v>18</v>
      </c>
      <c r="P101">
        <v>0</v>
      </c>
      <c r="Q101">
        <v>75</v>
      </c>
      <c r="R101">
        <v>75</v>
      </c>
      <c r="S101">
        <v>75</v>
      </c>
      <c r="T101">
        <v>532.5</v>
      </c>
      <c r="U101">
        <v>23.5</v>
      </c>
      <c r="V101">
        <v>871</v>
      </c>
      <c r="W101">
        <f t="shared" si="41"/>
        <v>19</v>
      </c>
      <c r="X101">
        <f t="shared" si="42"/>
        <v>-23</v>
      </c>
      <c r="Y101">
        <f t="shared" si="43"/>
        <v>29.832867780352597</v>
      </c>
    </row>
    <row r="102" spans="2:25" x14ac:dyDescent="0.25">
      <c r="K102" s="1" t="s">
        <v>11</v>
      </c>
      <c r="L102" s="1">
        <f>AVERAGE(L81:L101)</f>
        <v>29.746416098980426</v>
      </c>
      <c r="X102" s="1" t="s">
        <v>11</v>
      </c>
      <c r="Y102" s="1">
        <f>AVERAGE(Y85:Y101)</f>
        <v>35.853165566888471</v>
      </c>
    </row>
    <row r="104" spans="2:25" x14ac:dyDescent="0.25">
      <c r="B104">
        <v>1</v>
      </c>
      <c r="C104">
        <v>0</v>
      </c>
      <c r="D104">
        <v>255</v>
      </c>
      <c r="E104">
        <v>255</v>
      </c>
      <c r="F104">
        <v>255</v>
      </c>
      <c r="G104">
        <v>165</v>
      </c>
      <c r="H104">
        <v>472</v>
      </c>
      <c r="I104">
        <v>152</v>
      </c>
      <c r="O104">
        <v>1</v>
      </c>
      <c r="P104">
        <v>0</v>
      </c>
      <c r="Q104">
        <v>244</v>
      </c>
      <c r="R104">
        <v>244</v>
      </c>
      <c r="S104">
        <v>244</v>
      </c>
      <c r="T104">
        <v>178</v>
      </c>
      <c r="U104">
        <v>458</v>
      </c>
      <c r="V104">
        <v>898</v>
      </c>
    </row>
    <row r="105" spans="2:25" x14ac:dyDescent="0.25">
      <c r="B105">
        <v>2</v>
      </c>
      <c r="C105">
        <v>0</v>
      </c>
      <c r="D105">
        <v>243</v>
      </c>
      <c r="E105">
        <v>243</v>
      </c>
      <c r="F105">
        <v>243</v>
      </c>
      <c r="G105">
        <v>184.5</v>
      </c>
      <c r="H105">
        <v>449.5</v>
      </c>
      <c r="I105">
        <v>153</v>
      </c>
      <c r="J105">
        <f t="shared" ref="J105" si="44">G105-G104</f>
        <v>19.5</v>
      </c>
      <c r="K105">
        <f t="shared" ref="K105" si="45">H105-H104</f>
        <v>-22.5</v>
      </c>
      <c r="L105">
        <f>SQRT(J105^2 +K105^2)</f>
        <v>29.774149861918811</v>
      </c>
      <c r="O105">
        <v>2</v>
      </c>
      <c r="P105">
        <v>0</v>
      </c>
      <c r="Q105">
        <v>53</v>
      </c>
      <c r="R105">
        <v>53</v>
      </c>
      <c r="S105">
        <v>53</v>
      </c>
      <c r="T105">
        <v>198.5</v>
      </c>
      <c r="U105">
        <v>436.5</v>
      </c>
      <c r="V105">
        <v>899</v>
      </c>
      <c r="W105">
        <f t="shared" ref="W105" si="46">T105-T104</f>
        <v>20.5</v>
      </c>
      <c r="X105">
        <f t="shared" ref="X105" si="47">U105-U104</f>
        <v>-21.5</v>
      </c>
      <c r="Y105">
        <f t="shared" ref="Y105" si="48">SQRT(W105^2 +X105^2)</f>
        <v>29.706901555025897</v>
      </c>
    </row>
    <row r="106" spans="2:25" x14ac:dyDescent="0.25">
      <c r="B106">
        <v>3</v>
      </c>
      <c r="C106">
        <v>0</v>
      </c>
      <c r="D106">
        <v>76</v>
      </c>
      <c r="E106">
        <v>76</v>
      </c>
      <c r="F106">
        <v>76</v>
      </c>
      <c r="G106">
        <v>205.5</v>
      </c>
      <c r="H106">
        <v>429.5</v>
      </c>
      <c r="I106">
        <v>154</v>
      </c>
      <c r="J106">
        <f t="shared" ref="J106:J126" si="49">G106-G105</f>
        <v>21</v>
      </c>
      <c r="K106">
        <f t="shared" ref="K106:K126" si="50">H106-H105</f>
        <v>-20</v>
      </c>
      <c r="L106">
        <f t="shared" ref="L106:L126" si="51">SQRT(J106^2 +K106^2)</f>
        <v>29</v>
      </c>
      <c r="O106">
        <v>3</v>
      </c>
      <c r="P106">
        <v>0</v>
      </c>
      <c r="Q106">
        <v>152</v>
      </c>
      <c r="R106">
        <v>152</v>
      </c>
      <c r="S106">
        <v>152</v>
      </c>
      <c r="T106">
        <v>215.5</v>
      </c>
      <c r="U106">
        <v>414.5</v>
      </c>
      <c r="V106">
        <v>900</v>
      </c>
      <c r="W106">
        <f t="shared" ref="W106:W123" si="52">T106-T105</f>
        <v>17</v>
      </c>
      <c r="X106">
        <f t="shared" ref="X106:X123" si="53">U106-U105</f>
        <v>-22</v>
      </c>
      <c r="Y106">
        <f t="shared" ref="Y106:Y123" si="54">SQRT(W106^2 +X106^2)</f>
        <v>27.802877548915689</v>
      </c>
    </row>
    <row r="107" spans="2:25" x14ac:dyDescent="0.25">
      <c r="B107">
        <v>4</v>
      </c>
      <c r="C107">
        <v>0</v>
      </c>
      <c r="D107">
        <v>255</v>
      </c>
      <c r="E107">
        <v>255</v>
      </c>
      <c r="F107">
        <v>255</v>
      </c>
      <c r="G107">
        <v>223.5</v>
      </c>
      <c r="H107">
        <v>408.5</v>
      </c>
      <c r="I107">
        <v>155</v>
      </c>
      <c r="J107">
        <f t="shared" si="49"/>
        <v>18</v>
      </c>
      <c r="K107">
        <f t="shared" si="50"/>
        <v>-21</v>
      </c>
      <c r="L107">
        <f t="shared" si="51"/>
        <v>27.658633371878661</v>
      </c>
      <c r="O107">
        <v>4</v>
      </c>
      <c r="P107">
        <v>0</v>
      </c>
      <c r="Q107">
        <v>255</v>
      </c>
      <c r="R107">
        <v>255</v>
      </c>
      <c r="S107">
        <v>255</v>
      </c>
      <c r="T107">
        <v>235.5</v>
      </c>
      <c r="U107">
        <v>393.5</v>
      </c>
      <c r="V107">
        <v>901</v>
      </c>
      <c r="W107">
        <f t="shared" si="52"/>
        <v>20</v>
      </c>
      <c r="X107">
        <f t="shared" si="53"/>
        <v>-21</v>
      </c>
      <c r="Y107">
        <f t="shared" si="54"/>
        <v>29</v>
      </c>
    </row>
    <row r="108" spans="2:25" x14ac:dyDescent="0.25">
      <c r="B108">
        <v>5</v>
      </c>
      <c r="C108">
        <v>0</v>
      </c>
      <c r="D108">
        <v>255</v>
      </c>
      <c r="E108">
        <v>255</v>
      </c>
      <c r="F108">
        <v>255</v>
      </c>
      <c r="G108">
        <v>243.5</v>
      </c>
      <c r="H108">
        <v>386.5</v>
      </c>
      <c r="I108">
        <v>156</v>
      </c>
      <c r="J108">
        <f t="shared" si="49"/>
        <v>20</v>
      </c>
      <c r="K108">
        <f t="shared" si="50"/>
        <v>-22</v>
      </c>
      <c r="L108">
        <f t="shared" si="51"/>
        <v>29.732137494637012</v>
      </c>
      <c r="O108">
        <v>5</v>
      </c>
      <c r="P108">
        <v>0</v>
      </c>
      <c r="Q108">
        <v>255</v>
      </c>
      <c r="R108">
        <v>255</v>
      </c>
      <c r="S108">
        <v>255</v>
      </c>
      <c r="T108">
        <v>293.5</v>
      </c>
      <c r="U108">
        <v>330.5</v>
      </c>
      <c r="V108">
        <v>902</v>
      </c>
      <c r="W108">
        <f t="shared" si="52"/>
        <v>58</v>
      </c>
      <c r="X108">
        <f t="shared" si="53"/>
        <v>-63</v>
      </c>
      <c r="Y108">
        <f t="shared" si="54"/>
        <v>85.632937588290176</v>
      </c>
    </row>
    <row r="109" spans="2:25" x14ac:dyDescent="0.25">
      <c r="B109">
        <v>6</v>
      </c>
      <c r="C109">
        <v>0</v>
      </c>
      <c r="D109">
        <v>255</v>
      </c>
      <c r="E109">
        <v>255</v>
      </c>
      <c r="F109">
        <v>255</v>
      </c>
      <c r="G109">
        <v>263.5</v>
      </c>
      <c r="H109">
        <v>364.5</v>
      </c>
      <c r="I109">
        <v>157</v>
      </c>
      <c r="J109">
        <f t="shared" si="49"/>
        <v>20</v>
      </c>
      <c r="K109">
        <f t="shared" si="50"/>
        <v>-22</v>
      </c>
      <c r="L109">
        <f t="shared" si="51"/>
        <v>29.732137494637012</v>
      </c>
      <c r="O109">
        <v>6</v>
      </c>
      <c r="P109">
        <v>0</v>
      </c>
      <c r="Q109">
        <v>114</v>
      </c>
      <c r="R109">
        <v>114</v>
      </c>
      <c r="S109">
        <v>114</v>
      </c>
      <c r="T109">
        <v>314.5</v>
      </c>
      <c r="U109">
        <v>310.5</v>
      </c>
      <c r="V109">
        <v>903</v>
      </c>
      <c r="W109">
        <f t="shared" si="52"/>
        <v>21</v>
      </c>
      <c r="X109">
        <f t="shared" si="53"/>
        <v>-20</v>
      </c>
      <c r="Y109">
        <f t="shared" si="54"/>
        <v>29</v>
      </c>
    </row>
    <row r="110" spans="2:25" x14ac:dyDescent="0.25">
      <c r="B110">
        <v>7</v>
      </c>
      <c r="C110">
        <v>0</v>
      </c>
      <c r="D110">
        <v>255</v>
      </c>
      <c r="E110">
        <v>255</v>
      </c>
      <c r="F110">
        <v>255</v>
      </c>
      <c r="G110">
        <v>282.5</v>
      </c>
      <c r="H110">
        <v>341.5</v>
      </c>
      <c r="I110">
        <v>158</v>
      </c>
      <c r="J110">
        <f t="shared" si="49"/>
        <v>19</v>
      </c>
      <c r="K110">
        <f t="shared" si="50"/>
        <v>-23</v>
      </c>
      <c r="L110">
        <f t="shared" si="51"/>
        <v>29.832867780352597</v>
      </c>
      <c r="O110">
        <v>7</v>
      </c>
      <c r="P110">
        <v>0</v>
      </c>
      <c r="Q110">
        <v>244</v>
      </c>
      <c r="R110">
        <v>244</v>
      </c>
      <c r="S110">
        <v>244</v>
      </c>
      <c r="T110">
        <v>332.5</v>
      </c>
      <c r="U110">
        <v>286.5</v>
      </c>
      <c r="V110">
        <v>904</v>
      </c>
      <c r="W110">
        <f t="shared" si="52"/>
        <v>18</v>
      </c>
      <c r="X110">
        <f t="shared" si="53"/>
        <v>-24</v>
      </c>
      <c r="Y110">
        <f t="shared" si="54"/>
        <v>30</v>
      </c>
    </row>
    <row r="111" spans="2:25" x14ac:dyDescent="0.25">
      <c r="B111">
        <v>8</v>
      </c>
      <c r="C111">
        <v>0</v>
      </c>
      <c r="D111">
        <v>255</v>
      </c>
      <c r="E111">
        <v>255</v>
      </c>
      <c r="F111">
        <v>255</v>
      </c>
      <c r="G111">
        <v>302.5</v>
      </c>
      <c r="H111">
        <v>319.5</v>
      </c>
      <c r="I111">
        <v>159</v>
      </c>
      <c r="J111">
        <f t="shared" si="49"/>
        <v>20</v>
      </c>
      <c r="K111">
        <f t="shared" si="50"/>
        <v>-22</v>
      </c>
      <c r="L111">
        <f t="shared" si="51"/>
        <v>29.732137494637012</v>
      </c>
      <c r="O111">
        <v>8</v>
      </c>
      <c r="P111">
        <v>0</v>
      </c>
      <c r="Q111">
        <v>133</v>
      </c>
      <c r="R111">
        <v>133</v>
      </c>
      <c r="S111">
        <v>133</v>
      </c>
      <c r="T111">
        <v>352.5</v>
      </c>
      <c r="U111">
        <v>267.5</v>
      </c>
      <c r="V111">
        <v>905</v>
      </c>
      <c r="W111">
        <f t="shared" si="52"/>
        <v>20</v>
      </c>
      <c r="X111">
        <f t="shared" si="53"/>
        <v>-19</v>
      </c>
      <c r="Y111">
        <f t="shared" si="54"/>
        <v>27.586228448267445</v>
      </c>
    </row>
    <row r="112" spans="2:25" x14ac:dyDescent="0.25">
      <c r="B112">
        <v>9</v>
      </c>
      <c r="C112">
        <v>0</v>
      </c>
      <c r="D112">
        <v>216</v>
      </c>
      <c r="E112">
        <v>216</v>
      </c>
      <c r="F112">
        <v>216</v>
      </c>
      <c r="G112">
        <v>322.5</v>
      </c>
      <c r="H112">
        <v>299.5</v>
      </c>
      <c r="I112">
        <v>160</v>
      </c>
      <c r="J112">
        <f t="shared" si="49"/>
        <v>20</v>
      </c>
      <c r="K112">
        <f t="shared" si="50"/>
        <v>-20</v>
      </c>
      <c r="L112">
        <f t="shared" si="51"/>
        <v>28.284271247461902</v>
      </c>
      <c r="O112">
        <v>9</v>
      </c>
      <c r="P112">
        <v>0</v>
      </c>
      <c r="Q112">
        <v>255</v>
      </c>
      <c r="R112">
        <v>255</v>
      </c>
      <c r="S112">
        <v>255</v>
      </c>
      <c r="T112">
        <v>372.5</v>
      </c>
      <c r="U112">
        <v>243.5</v>
      </c>
      <c r="V112">
        <v>906</v>
      </c>
      <c r="W112">
        <f t="shared" si="52"/>
        <v>20</v>
      </c>
      <c r="X112">
        <f t="shared" si="53"/>
        <v>-24</v>
      </c>
      <c r="Y112">
        <f t="shared" si="54"/>
        <v>31.240998703626616</v>
      </c>
    </row>
    <row r="113" spans="2:25" x14ac:dyDescent="0.25">
      <c r="B113">
        <v>10</v>
      </c>
      <c r="C113">
        <v>0</v>
      </c>
      <c r="D113">
        <v>146</v>
      </c>
      <c r="E113">
        <v>146</v>
      </c>
      <c r="F113">
        <v>146</v>
      </c>
      <c r="G113">
        <v>341.5</v>
      </c>
      <c r="H113">
        <v>279.5</v>
      </c>
      <c r="I113">
        <v>161</v>
      </c>
      <c r="J113">
        <f t="shared" si="49"/>
        <v>19</v>
      </c>
      <c r="K113">
        <f t="shared" si="50"/>
        <v>-20</v>
      </c>
      <c r="L113">
        <f t="shared" si="51"/>
        <v>27.586228448267445</v>
      </c>
      <c r="O113">
        <v>10</v>
      </c>
      <c r="P113">
        <v>0</v>
      </c>
      <c r="Q113">
        <v>198</v>
      </c>
      <c r="R113">
        <v>198</v>
      </c>
      <c r="S113">
        <v>198</v>
      </c>
      <c r="T113">
        <v>390.5</v>
      </c>
      <c r="U113">
        <v>221.5</v>
      </c>
      <c r="V113">
        <v>907</v>
      </c>
      <c r="W113">
        <f t="shared" si="52"/>
        <v>18</v>
      </c>
      <c r="X113">
        <f t="shared" si="53"/>
        <v>-22</v>
      </c>
      <c r="Y113">
        <f t="shared" si="54"/>
        <v>28.42534080710379</v>
      </c>
    </row>
    <row r="114" spans="2:25" x14ac:dyDescent="0.25">
      <c r="B114">
        <v>11</v>
      </c>
      <c r="C114">
        <v>0</v>
      </c>
      <c r="D114">
        <v>109</v>
      </c>
      <c r="E114">
        <v>109</v>
      </c>
      <c r="F114">
        <v>109</v>
      </c>
      <c r="G114">
        <v>362.5</v>
      </c>
      <c r="H114">
        <v>257.5</v>
      </c>
      <c r="I114">
        <v>162</v>
      </c>
      <c r="J114">
        <f t="shared" si="49"/>
        <v>21</v>
      </c>
      <c r="K114">
        <f t="shared" si="50"/>
        <v>-22</v>
      </c>
      <c r="L114">
        <f t="shared" si="51"/>
        <v>30.413812651491099</v>
      </c>
      <c r="O114">
        <v>11</v>
      </c>
      <c r="P114">
        <v>0</v>
      </c>
      <c r="Q114">
        <v>255</v>
      </c>
      <c r="R114">
        <v>255</v>
      </c>
      <c r="S114">
        <v>255</v>
      </c>
      <c r="T114">
        <v>411.5</v>
      </c>
      <c r="U114">
        <v>201.5</v>
      </c>
      <c r="V114">
        <v>908</v>
      </c>
      <c r="W114">
        <f t="shared" si="52"/>
        <v>21</v>
      </c>
      <c r="X114">
        <f t="shared" si="53"/>
        <v>-20</v>
      </c>
      <c r="Y114">
        <f t="shared" si="54"/>
        <v>29</v>
      </c>
    </row>
    <row r="115" spans="2:25" x14ac:dyDescent="0.25">
      <c r="B115">
        <v>12</v>
      </c>
      <c r="C115">
        <v>0</v>
      </c>
      <c r="D115">
        <v>179</v>
      </c>
      <c r="E115">
        <v>179</v>
      </c>
      <c r="F115">
        <v>179</v>
      </c>
      <c r="G115">
        <v>382.5</v>
      </c>
      <c r="H115">
        <v>233.5</v>
      </c>
      <c r="I115">
        <v>163</v>
      </c>
      <c r="J115">
        <f t="shared" si="49"/>
        <v>20</v>
      </c>
      <c r="K115">
        <f t="shared" si="50"/>
        <v>-24</v>
      </c>
      <c r="L115">
        <f t="shared" si="51"/>
        <v>31.240998703626616</v>
      </c>
      <c r="O115">
        <v>12</v>
      </c>
      <c r="P115">
        <v>0</v>
      </c>
      <c r="Q115">
        <v>207</v>
      </c>
      <c r="R115">
        <v>207</v>
      </c>
      <c r="S115">
        <v>207</v>
      </c>
      <c r="T115">
        <v>429.5</v>
      </c>
      <c r="U115">
        <v>179.5</v>
      </c>
      <c r="V115">
        <v>909</v>
      </c>
      <c r="W115">
        <f t="shared" si="52"/>
        <v>18</v>
      </c>
      <c r="X115">
        <f t="shared" si="53"/>
        <v>-22</v>
      </c>
      <c r="Y115">
        <f t="shared" si="54"/>
        <v>28.42534080710379</v>
      </c>
    </row>
    <row r="116" spans="2:25" x14ac:dyDescent="0.25">
      <c r="B116">
        <v>13</v>
      </c>
      <c r="C116">
        <v>0</v>
      </c>
      <c r="D116">
        <v>160</v>
      </c>
      <c r="E116">
        <v>160</v>
      </c>
      <c r="F116">
        <v>160</v>
      </c>
      <c r="G116">
        <v>399.5</v>
      </c>
      <c r="H116">
        <v>212.5</v>
      </c>
      <c r="I116">
        <v>164</v>
      </c>
      <c r="J116">
        <f t="shared" si="49"/>
        <v>17</v>
      </c>
      <c r="K116">
        <f t="shared" si="50"/>
        <v>-21</v>
      </c>
      <c r="L116">
        <f t="shared" si="51"/>
        <v>27.018512172212592</v>
      </c>
      <c r="O116">
        <v>13</v>
      </c>
      <c r="P116">
        <v>0</v>
      </c>
      <c r="Q116">
        <v>235</v>
      </c>
      <c r="R116">
        <v>235</v>
      </c>
      <c r="S116">
        <v>235</v>
      </c>
      <c r="T116">
        <v>449.5</v>
      </c>
      <c r="U116">
        <v>159.5</v>
      </c>
      <c r="V116">
        <v>910</v>
      </c>
      <c r="W116">
        <f t="shared" si="52"/>
        <v>20</v>
      </c>
      <c r="X116">
        <f t="shared" si="53"/>
        <v>-20</v>
      </c>
      <c r="Y116">
        <f t="shared" si="54"/>
        <v>28.284271247461902</v>
      </c>
    </row>
    <row r="117" spans="2:25" x14ac:dyDescent="0.25">
      <c r="B117">
        <v>14</v>
      </c>
      <c r="C117">
        <v>0</v>
      </c>
      <c r="D117">
        <v>255</v>
      </c>
      <c r="E117">
        <v>255</v>
      </c>
      <c r="F117">
        <v>255</v>
      </c>
      <c r="G117">
        <v>420.5</v>
      </c>
      <c r="H117">
        <v>191.5</v>
      </c>
      <c r="I117">
        <v>165</v>
      </c>
      <c r="J117">
        <f t="shared" si="49"/>
        <v>21</v>
      </c>
      <c r="K117">
        <f t="shared" si="50"/>
        <v>-21</v>
      </c>
      <c r="L117">
        <f t="shared" si="51"/>
        <v>29.698484809834994</v>
      </c>
      <c r="O117">
        <v>14</v>
      </c>
      <c r="P117">
        <v>0</v>
      </c>
      <c r="Q117">
        <v>205</v>
      </c>
      <c r="R117">
        <v>205</v>
      </c>
      <c r="S117">
        <v>205</v>
      </c>
      <c r="T117">
        <v>468.5</v>
      </c>
      <c r="U117">
        <v>140.5</v>
      </c>
      <c r="V117">
        <v>911</v>
      </c>
      <c r="W117">
        <f t="shared" si="52"/>
        <v>19</v>
      </c>
      <c r="X117">
        <f t="shared" si="53"/>
        <v>-19</v>
      </c>
      <c r="Y117">
        <f t="shared" si="54"/>
        <v>26.870057685088806</v>
      </c>
    </row>
    <row r="118" spans="2:25" x14ac:dyDescent="0.25">
      <c r="B118">
        <v>15</v>
      </c>
      <c r="C118">
        <v>0</v>
      </c>
      <c r="D118">
        <v>191</v>
      </c>
      <c r="E118">
        <v>191</v>
      </c>
      <c r="F118">
        <v>191</v>
      </c>
      <c r="G118">
        <v>440.5</v>
      </c>
      <c r="H118">
        <v>171.5</v>
      </c>
      <c r="I118">
        <v>166</v>
      </c>
      <c r="J118">
        <f t="shared" si="49"/>
        <v>20</v>
      </c>
      <c r="K118">
        <f t="shared" si="50"/>
        <v>-20</v>
      </c>
      <c r="L118">
        <f t="shared" si="51"/>
        <v>28.284271247461902</v>
      </c>
      <c r="O118">
        <v>15</v>
      </c>
      <c r="P118">
        <v>0</v>
      </c>
      <c r="Q118">
        <v>160</v>
      </c>
      <c r="R118">
        <v>160</v>
      </c>
      <c r="S118">
        <v>160</v>
      </c>
      <c r="T118">
        <v>486.5</v>
      </c>
      <c r="U118">
        <v>117.5</v>
      </c>
      <c r="V118">
        <v>912</v>
      </c>
      <c r="W118">
        <f t="shared" si="52"/>
        <v>18</v>
      </c>
      <c r="X118">
        <f t="shared" si="53"/>
        <v>-23</v>
      </c>
      <c r="Y118">
        <f t="shared" si="54"/>
        <v>29.206163733020468</v>
      </c>
    </row>
    <row r="119" spans="2:25" x14ac:dyDescent="0.25">
      <c r="B119">
        <v>16</v>
      </c>
      <c r="C119">
        <v>0</v>
      </c>
      <c r="D119">
        <v>255</v>
      </c>
      <c r="E119">
        <v>255</v>
      </c>
      <c r="F119">
        <v>255</v>
      </c>
      <c r="G119">
        <v>458.5</v>
      </c>
      <c r="H119">
        <v>149.5</v>
      </c>
      <c r="I119">
        <v>167</v>
      </c>
      <c r="J119">
        <f t="shared" si="49"/>
        <v>18</v>
      </c>
      <c r="K119">
        <f t="shared" si="50"/>
        <v>-22</v>
      </c>
      <c r="L119">
        <f t="shared" si="51"/>
        <v>28.42534080710379</v>
      </c>
      <c r="O119">
        <v>16</v>
      </c>
      <c r="P119">
        <v>0</v>
      </c>
      <c r="Q119">
        <v>239</v>
      </c>
      <c r="R119">
        <v>239</v>
      </c>
      <c r="S119">
        <v>239</v>
      </c>
      <c r="T119">
        <v>506.5</v>
      </c>
      <c r="U119">
        <v>94.5</v>
      </c>
      <c r="V119">
        <v>913</v>
      </c>
      <c r="W119">
        <f t="shared" si="52"/>
        <v>20</v>
      </c>
      <c r="X119">
        <f t="shared" si="53"/>
        <v>-23</v>
      </c>
      <c r="Y119">
        <f t="shared" si="54"/>
        <v>30.479501308256342</v>
      </c>
    </row>
    <row r="120" spans="2:25" x14ac:dyDescent="0.25">
      <c r="B120">
        <v>17</v>
      </c>
      <c r="C120">
        <v>0</v>
      </c>
      <c r="D120">
        <v>213</v>
      </c>
      <c r="E120">
        <v>213</v>
      </c>
      <c r="F120">
        <v>213</v>
      </c>
      <c r="G120">
        <v>477.5</v>
      </c>
      <c r="H120">
        <v>128.5</v>
      </c>
      <c r="I120">
        <v>168</v>
      </c>
      <c r="J120">
        <f t="shared" si="49"/>
        <v>19</v>
      </c>
      <c r="K120">
        <f t="shared" si="50"/>
        <v>-21</v>
      </c>
      <c r="L120">
        <f t="shared" si="51"/>
        <v>28.319604517012593</v>
      </c>
      <c r="O120">
        <v>17</v>
      </c>
      <c r="P120">
        <v>0</v>
      </c>
      <c r="Q120">
        <v>255</v>
      </c>
      <c r="R120">
        <v>255</v>
      </c>
      <c r="S120">
        <v>255</v>
      </c>
      <c r="T120">
        <v>526.5</v>
      </c>
      <c r="U120">
        <v>74.5</v>
      </c>
      <c r="V120">
        <v>914</v>
      </c>
      <c r="W120">
        <f t="shared" si="52"/>
        <v>20</v>
      </c>
      <c r="X120">
        <f t="shared" si="53"/>
        <v>-20</v>
      </c>
      <c r="Y120">
        <f t="shared" si="54"/>
        <v>28.284271247461902</v>
      </c>
    </row>
    <row r="121" spans="2:25" x14ac:dyDescent="0.25">
      <c r="B121">
        <v>18</v>
      </c>
      <c r="C121">
        <v>0</v>
      </c>
      <c r="D121">
        <v>140</v>
      </c>
      <c r="E121">
        <v>140</v>
      </c>
      <c r="F121">
        <v>140</v>
      </c>
      <c r="G121">
        <v>498.5</v>
      </c>
      <c r="H121">
        <v>107.5</v>
      </c>
      <c r="I121">
        <v>169</v>
      </c>
      <c r="J121">
        <f t="shared" si="49"/>
        <v>21</v>
      </c>
      <c r="K121">
        <f t="shared" si="50"/>
        <v>-21</v>
      </c>
      <c r="L121">
        <f t="shared" si="51"/>
        <v>29.698484809834994</v>
      </c>
      <c r="O121">
        <v>18</v>
      </c>
      <c r="P121">
        <v>0</v>
      </c>
      <c r="Q121">
        <v>199</v>
      </c>
      <c r="R121">
        <v>199</v>
      </c>
      <c r="S121">
        <v>199</v>
      </c>
      <c r="T121">
        <v>544.5</v>
      </c>
      <c r="U121">
        <v>53.5</v>
      </c>
      <c r="V121">
        <v>915</v>
      </c>
      <c r="W121">
        <f t="shared" si="52"/>
        <v>18</v>
      </c>
      <c r="X121">
        <f t="shared" si="53"/>
        <v>-21</v>
      </c>
      <c r="Y121">
        <f t="shared" si="54"/>
        <v>27.658633371878661</v>
      </c>
    </row>
    <row r="122" spans="2:25" x14ac:dyDescent="0.25">
      <c r="B122">
        <v>19</v>
      </c>
      <c r="C122">
        <v>0</v>
      </c>
      <c r="D122">
        <v>163</v>
      </c>
      <c r="E122">
        <v>163</v>
      </c>
      <c r="F122">
        <v>163</v>
      </c>
      <c r="G122">
        <v>517.5</v>
      </c>
      <c r="H122">
        <v>85.5</v>
      </c>
      <c r="I122">
        <v>170</v>
      </c>
      <c r="J122">
        <f t="shared" si="49"/>
        <v>19</v>
      </c>
      <c r="K122">
        <f t="shared" si="50"/>
        <v>-22</v>
      </c>
      <c r="L122">
        <f t="shared" si="51"/>
        <v>29.068883707497267</v>
      </c>
      <c r="O122">
        <v>19</v>
      </c>
      <c r="P122">
        <v>0</v>
      </c>
      <c r="Q122">
        <v>255</v>
      </c>
      <c r="R122">
        <v>255</v>
      </c>
      <c r="S122">
        <v>255</v>
      </c>
      <c r="T122">
        <v>565.5</v>
      </c>
      <c r="U122">
        <v>32.5</v>
      </c>
      <c r="V122">
        <v>916</v>
      </c>
      <c r="W122">
        <f t="shared" si="52"/>
        <v>21</v>
      </c>
      <c r="X122">
        <f t="shared" si="53"/>
        <v>-21</v>
      </c>
      <c r="Y122">
        <f t="shared" si="54"/>
        <v>29.698484809834994</v>
      </c>
    </row>
    <row r="123" spans="2:25" x14ac:dyDescent="0.25">
      <c r="B123">
        <v>20</v>
      </c>
      <c r="C123">
        <v>0</v>
      </c>
      <c r="D123">
        <v>215</v>
      </c>
      <c r="E123">
        <v>215</v>
      </c>
      <c r="F123">
        <v>215</v>
      </c>
      <c r="G123">
        <v>536.5</v>
      </c>
      <c r="H123">
        <v>63.5</v>
      </c>
      <c r="I123">
        <v>171</v>
      </c>
      <c r="J123">
        <f t="shared" si="49"/>
        <v>19</v>
      </c>
      <c r="K123">
        <f t="shared" si="50"/>
        <v>-22</v>
      </c>
      <c r="L123">
        <f t="shared" si="51"/>
        <v>29.068883707497267</v>
      </c>
      <c r="O123">
        <v>20</v>
      </c>
      <c r="P123">
        <v>0</v>
      </c>
      <c r="Q123">
        <v>255</v>
      </c>
      <c r="R123">
        <v>255</v>
      </c>
      <c r="S123">
        <v>255</v>
      </c>
      <c r="T123">
        <v>584.5</v>
      </c>
      <c r="U123">
        <v>9.5</v>
      </c>
      <c r="V123">
        <v>917</v>
      </c>
      <c r="W123">
        <f t="shared" si="52"/>
        <v>19</v>
      </c>
      <c r="X123">
        <f t="shared" si="53"/>
        <v>-23</v>
      </c>
      <c r="Y123">
        <f t="shared" si="54"/>
        <v>29.832867780352597</v>
      </c>
    </row>
    <row r="124" spans="2:25" x14ac:dyDescent="0.25">
      <c r="B124">
        <v>21</v>
      </c>
      <c r="C124">
        <v>0</v>
      </c>
      <c r="D124">
        <v>255</v>
      </c>
      <c r="E124">
        <v>255</v>
      </c>
      <c r="F124">
        <v>255</v>
      </c>
      <c r="G124">
        <v>555.5</v>
      </c>
      <c r="H124">
        <v>43.5</v>
      </c>
      <c r="I124">
        <v>172</v>
      </c>
      <c r="J124">
        <f t="shared" si="49"/>
        <v>19</v>
      </c>
      <c r="K124">
        <f t="shared" si="50"/>
        <v>-20</v>
      </c>
      <c r="L124">
        <f t="shared" si="51"/>
        <v>27.586228448267445</v>
      </c>
      <c r="X124" s="1" t="s">
        <v>11</v>
      </c>
      <c r="Y124" s="1">
        <f>AVERAGE(Y105:Y123)</f>
        <v>31.901835612720475</v>
      </c>
    </row>
    <row r="125" spans="2:25" x14ac:dyDescent="0.25">
      <c r="B125">
        <v>22</v>
      </c>
      <c r="C125">
        <v>0</v>
      </c>
      <c r="D125">
        <v>255</v>
      </c>
      <c r="E125">
        <v>255</v>
      </c>
      <c r="F125">
        <v>255</v>
      </c>
      <c r="G125">
        <v>574.5</v>
      </c>
      <c r="H125">
        <v>22.5</v>
      </c>
      <c r="I125">
        <v>173</v>
      </c>
      <c r="J125">
        <f t="shared" si="49"/>
        <v>19</v>
      </c>
      <c r="K125">
        <f t="shared" si="50"/>
        <v>-21</v>
      </c>
      <c r="L125">
        <f t="shared" si="51"/>
        <v>28.319604517012593</v>
      </c>
    </row>
    <row r="126" spans="2:25" x14ac:dyDescent="0.25">
      <c r="B126">
        <v>23</v>
      </c>
      <c r="C126">
        <v>0</v>
      </c>
      <c r="D126">
        <v>132</v>
      </c>
      <c r="E126">
        <v>132</v>
      </c>
      <c r="F126">
        <v>132</v>
      </c>
      <c r="G126">
        <v>593.5</v>
      </c>
      <c r="H126">
        <v>1.5</v>
      </c>
      <c r="I126">
        <v>174</v>
      </c>
      <c r="J126">
        <f t="shared" si="49"/>
        <v>19</v>
      </c>
      <c r="K126">
        <f t="shared" si="50"/>
        <v>-21</v>
      </c>
      <c r="L126">
        <f t="shared" si="51"/>
        <v>28.319604517012593</v>
      </c>
      <c r="O126">
        <v>1</v>
      </c>
      <c r="P126">
        <v>0</v>
      </c>
      <c r="Q126">
        <v>255</v>
      </c>
      <c r="R126">
        <v>255</v>
      </c>
      <c r="S126">
        <v>255</v>
      </c>
      <c r="T126">
        <v>138</v>
      </c>
      <c r="U126">
        <v>457</v>
      </c>
      <c r="V126">
        <v>979</v>
      </c>
    </row>
    <row r="127" spans="2:25" x14ac:dyDescent="0.25">
      <c r="K127" s="1" t="s">
        <v>11</v>
      </c>
      <c r="L127" s="1">
        <f>AVERAGE(L105:L126)</f>
        <v>28.945239900438924</v>
      </c>
      <c r="O127">
        <v>2</v>
      </c>
      <c r="P127">
        <v>0</v>
      </c>
      <c r="Q127">
        <v>200</v>
      </c>
      <c r="R127">
        <v>200</v>
      </c>
      <c r="S127">
        <v>200</v>
      </c>
      <c r="T127">
        <v>159.5</v>
      </c>
      <c r="U127">
        <v>428.5</v>
      </c>
      <c r="V127">
        <v>980</v>
      </c>
      <c r="W127">
        <f t="shared" ref="W127" si="55">T127-T126</f>
        <v>21.5</v>
      </c>
      <c r="X127">
        <f t="shared" ref="X127" si="56">U127-U126</f>
        <v>-28.5</v>
      </c>
      <c r="Y127">
        <f t="shared" ref="Y127" si="57">SQRT(W127^2 +X127^2)</f>
        <v>35.700140055747681</v>
      </c>
    </row>
    <row r="128" spans="2:25" x14ac:dyDescent="0.25">
      <c r="O128">
        <v>3</v>
      </c>
      <c r="P128">
        <v>0</v>
      </c>
      <c r="Q128">
        <v>171</v>
      </c>
      <c r="R128">
        <v>171</v>
      </c>
      <c r="S128">
        <v>171</v>
      </c>
      <c r="T128">
        <v>185.5</v>
      </c>
      <c r="U128">
        <v>402.5</v>
      </c>
      <c r="V128">
        <v>981</v>
      </c>
      <c r="W128">
        <f t="shared" ref="W128:W141" si="58">T128-T127</f>
        <v>26</v>
      </c>
      <c r="X128">
        <f t="shared" ref="X128:X141" si="59">U128-U127</f>
        <v>-26</v>
      </c>
      <c r="Y128">
        <f t="shared" ref="Y128:Y141" si="60">SQRT(W128^2 +X128^2)</f>
        <v>36.76955262170047</v>
      </c>
    </row>
    <row r="129" spans="2:25" x14ac:dyDescent="0.25">
      <c r="B129">
        <v>1</v>
      </c>
      <c r="C129">
        <v>0</v>
      </c>
      <c r="D129">
        <v>255</v>
      </c>
      <c r="E129">
        <v>255</v>
      </c>
      <c r="F129">
        <v>255</v>
      </c>
      <c r="G129">
        <v>119</v>
      </c>
      <c r="H129">
        <v>470</v>
      </c>
      <c r="I129">
        <v>364</v>
      </c>
      <c r="O129">
        <v>4</v>
      </c>
      <c r="P129">
        <v>0</v>
      </c>
      <c r="Q129">
        <v>255</v>
      </c>
      <c r="R129">
        <v>255</v>
      </c>
      <c r="S129">
        <v>255</v>
      </c>
      <c r="T129">
        <v>208.5</v>
      </c>
      <c r="U129">
        <v>376.5</v>
      </c>
      <c r="V129">
        <v>982</v>
      </c>
      <c r="W129">
        <f t="shared" si="58"/>
        <v>23</v>
      </c>
      <c r="X129">
        <f t="shared" si="59"/>
        <v>-26</v>
      </c>
      <c r="Y129">
        <f t="shared" si="60"/>
        <v>34.713109915419565</v>
      </c>
    </row>
    <row r="130" spans="2:25" x14ac:dyDescent="0.25">
      <c r="B130">
        <v>2</v>
      </c>
      <c r="C130">
        <v>0</v>
      </c>
      <c r="D130">
        <v>254</v>
      </c>
      <c r="E130">
        <v>254</v>
      </c>
      <c r="F130">
        <v>254</v>
      </c>
      <c r="G130">
        <v>129.5</v>
      </c>
      <c r="H130">
        <v>456.5</v>
      </c>
      <c r="I130">
        <v>365</v>
      </c>
      <c r="J130">
        <f t="shared" ref="J130" si="61">G130-G129</f>
        <v>10.5</v>
      </c>
      <c r="K130">
        <f t="shared" ref="K130" si="62">H130-H129</f>
        <v>-13.5</v>
      </c>
      <c r="L130">
        <f t="shared" ref="L130" si="63">SQRT(J130^2 +K130^2)</f>
        <v>17.102631376487071</v>
      </c>
      <c r="O130">
        <v>5</v>
      </c>
      <c r="P130">
        <v>0</v>
      </c>
      <c r="Q130">
        <v>155</v>
      </c>
      <c r="R130">
        <v>155</v>
      </c>
      <c r="S130">
        <v>155</v>
      </c>
      <c r="T130">
        <v>231.5</v>
      </c>
      <c r="U130">
        <v>349.5</v>
      </c>
      <c r="V130">
        <v>983</v>
      </c>
      <c r="W130">
        <f t="shared" si="58"/>
        <v>23</v>
      </c>
      <c r="X130">
        <f t="shared" si="59"/>
        <v>-27</v>
      </c>
      <c r="Y130">
        <f t="shared" si="60"/>
        <v>35.468295701936398</v>
      </c>
    </row>
    <row r="131" spans="2:25" x14ac:dyDescent="0.25">
      <c r="B131">
        <v>3</v>
      </c>
      <c r="C131">
        <v>0</v>
      </c>
      <c r="D131">
        <v>255</v>
      </c>
      <c r="E131">
        <v>255</v>
      </c>
      <c r="F131">
        <v>255</v>
      </c>
      <c r="G131">
        <v>141.5</v>
      </c>
      <c r="H131">
        <v>443.5</v>
      </c>
      <c r="I131">
        <v>366</v>
      </c>
      <c r="J131">
        <f t="shared" ref="J131:J148" si="64">G131-G130</f>
        <v>12</v>
      </c>
      <c r="K131">
        <f t="shared" ref="K131:K148" si="65">H131-H130</f>
        <v>-13</v>
      </c>
      <c r="L131">
        <f t="shared" ref="L131:L148" si="66">SQRT(J131^2 +K131^2)</f>
        <v>17.691806012954132</v>
      </c>
      <c r="O131">
        <v>6</v>
      </c>
      <c r="P131">
        <v>0</v>
      </c>
      <c r="Q131">
        <v>255</v>
      </c>
      <c r="R131">
        <v>255</v>
      </c>
      <c r="S131">
        <v>255</v>
      </c>
      <c r="T131">
        <v>255.5</v>
      </c>
      <c r="U131">
        <v>323.5</v>
      </c>
      <c r="V131">
        <v>984</v>
      </c>
      <c r="W131">
        <f t="shared" si="58"/>
        <v>24</v>
      </c>
      <c r="X131">
        <f t="shared" si="59"/>
        <v>-26</v>
      </c>
      <c r="Y131">
        <f t="shared" si="60"/>
        <v>35.383612025908263</v>
      </c>
    </row>
    <row r="132" spans="2:25" x14ac:dyDescent="0.25">
      <c r="B132">
        <v>4</v>
      </c>
      <c r="C132">
        <v>0</v>
      </c>
      <c r="D132">
        <v>255</v>
      </c>
      <c r="E132">
        <v>255</v>
      </c>
      <c r="F132">
        <v>255</v>
      </c>
      <c r="G132">
        <v>151.5</v>
      </c>
      <c r="H132">
        <v>431.5</v>
      </c>
      <c r="I132">
        <v>367</v>
      </c>
      <c r="J132">
        <f t="shared" si="64"/>
        <v>10</v>
      </c>
      <c r="K132">
        <f t="shared" si="65"/>
        <v>-12</v>
      </c>
      <c r="L132">
        <f t="shared" si="66"/>
        <v>15.620499351813308</v>
      </c>
      <c r="O132">
        <v>7</v>
      </c>
      <c r="P132">
        <v>0</v>
      </c>
      <c r="Q132">
        <v>255</v>
      </c>
      <c r="R132">
        <v>255</v>
      </c>
      <c r="S132">
        <v>255</v>
      </c>
      <c r="T132">
        <v>327.5</v>
      </c>
      <c r="U132">
        <v>245.5</v>
      </c>
      <c r="V132">
        <v>985</v>
      </c>
      <c r="W132">
        <f t="shared" si="58"/>
        <v>72</v>
      </c>
      <c r="X132">
        <f t="shared" si="59"/>
        <v>-78</v>
      </c>
      <c r="Y132">
        <f t="shared" si="60"/>
        <v>106.15083607772479</v>
      </c>
    </row>
    <row r="133" spans="2:25" x14ac:dyDescent="0.25">
      <c r="B133">
        <v>5</v>
      </c>
      <c r="C133">
        <v>0</v>
      </c>
      <c r="D133">
        <v>131</v>
      </c>
      <c r="E133">
        <v>131</v>
      </c>
      <c r="F133">
        <v>131</v>
      </c>
      <c r="G133">
        <v>165.5</v>
      </c>
      <c r="H133">
        <v>417.5</v>
      </c>
      <c r="I133">
        <v>368</v>
      </c>
      <c r="J133">
        <f t="shared" si="64"/>
        <v>14</v>
      </c>
      <c r="K133">
        <f t="shared" si="65"/>
        <v>-14</v>
      </c>
      <c r="L133">
        <f t="shared" si="66"/>
        <v>19.798989873223331</v>
      </c>
      <c r="O133">
        <v>8</v>
      </c>
      <c r="P133">
        <v>0</v>
      </c>
      <c r="Q133">
        <v>235</v>
      </c>
      <c r="R133">
        <v>235</v>
      </c>
      <c r="S133">
        <v>235</v>
      </c>
      <c r="T133">
        <v>351.5</v>
      </c>
      <c r="U133">
        <v>217.5</v>
      </c>
      <c r="V133">
        <v>986</v>
      </c>
      <c r="W133">
        <f t="shared" si="58"/>
        <v>24</v>
      </c>
      <c r="X133">
        <f t="shared" si="59"/>
        <v>-28</v>
      </c>
      <c r="Y133">
        <f t="shared" si="60"/>
        <v>36.878177829171548</v>
      </c>
    </row>
    <row r="134" spans="2:25" x14ac:dyDescent="0.25">
      <c r="B134">
        <v>6</v>
      </c>
      <c r="C134">
        <v>0</v>
      </c>
      <c r="D134">
        <v>255</v>
      </c>
      <c r="E134">
        <v>255</v>
      </c>
      <c r="F134">
        <v>255</v>
      </c>
      <c r="G134">
        <v>175.5</v>
      </c>
      <c r="H134">
        <v>405.5</v>
      </c>
      <c r="I134">
        <v>369</v>
      </c>
      <c r="J134">
        <f t="shared" si="64"/>
        <v>10</v>
      </c>
      <c r="K134">
        <f t="shared" si="65"/>
        <v>-12</v>
      </c>
      <c r="L134">
        <f t="shared" si="66"/>
        <v>15.620499351813308</v>
      </c>
      <c r="O134">
        <v>9</v>
      </c>
      <c r="P134">
        <v>0</v>
      </c>
      <c r="Q134">
        <v>90</v>
      </c>
      <c r="R134">
        <v>90</v>
      </c>
      <c r="S134">
        <v>90</v>
      </c>
      <c r="T134">
        <v>376.5</v>
      </c>
      <c r="U134">
        <v>194.5</v>
      </c>
      <c r="V134">
        <v>987</v>
      </c>
      <c r="W134">
        <f t="shared" si="58"/>
        <v>25</v>
      </c>
      <c r="X134">
        <f t="shared" si="59"/>
        <v>-23</v>
      </c>
      <c r="Y134">
        <f t="shared" si="60"/>
        <v>33.97057550292606</v>
      </c>
    </row>
    <row r="135" spans="2:25" x14ac:dyDescent="0.25">
      <c r="B135">
        <v>7</v>
      </c>
      <c r="C135">
        <v>0</v>
      </c>
      <c r="D135">
        <v>255</v>
      </c>
      <c r="E135">
        <v>255</v>
      </c>
      <c r="F135">
        <v>255</v>
      </c>
      <c r="G135">
        <v>186.5</v>
      </c>
      <c r="H135">
        <v>393.5</v>
      </c>
      <c r="I135">
        <v>370</v>
      </c>
      <c r="J135">
        <f t="shared" si="64"/>
        <v>11</v>
      </c>
      <c r="K135">
        <f t="shared" si="65"/>
        <v>-12</v>
      </c>
      <c r="L135">
        <f t="shared" si="66"/>
        <v>16.278820596099706</v>
      </c>
      <c r="O135">
        <v>10</v>
      </c>
      <c r="P135">
        <v>0</v>
      </c>
      <c r="Q135">
        <v>255</v>
      </c>
      <c r="R135">
        <v>255</v>
      </c>
      <c r="S135">
        <v>255</v>
      </c>
      <c r="T135">
        <v>401.5</v>
      </c>
      <c r="U135">
        <v>166.5</v>
      </c>
      <c r="V135">
        <v>988</v>
      </c>
      <c r="W135">
        <f t="shared" si="58"/>
        <v>25</v>
      </c>
      <c r="X135">
        <f t="shared" si="59"/>
        <v>-28</v>
      </c>
      <c r="Y135">
        <f t="shared" si="60"/>
        <v>37.536648758246919</v>
      </c>
    </row>
    <row r="136" spans="2:25" x14ac:dyDescent="0.25">
      <c r="B136">
        <v>8</v>
      </c>
      <c r="C136">
        <v>0</v>
      </c>
      <c r="D136">
        <v>255</v>
      </c>
      <c r="E136">
        <v>255</v>
      </c>
      <c r="F136">
        <v>255</v>
      </c>
      <c r="G136">
        <v>196.5</v>
      </c>
      <c r="H136">
        <v>381.5</v>
      </c>
      <c r="I136">
        <v>371</v>
      </c>
      <c r="J136">
        <f t="shared" si="64"/>
        <v>10</v>
      </c>
      <c r="K136">
        <f t="shared" si="65"/>
        <v>-12</v>
      </c>
      <c r="L136">
        <f t="shared" si="66"/>
        <v>15.620499351813308</v>
      </c>
      <c r="O136">
        <v>11</v>
      </c>
      <c r="P136">
        <v>0</v>
      </c>
      <c r="Q136">
        <v>191</v>
      </c>
      <c r="R136">
        <v>191</v>
      </c>
      <c r="S136">
        <v>191</v>
      </c>
      <c r="T136">
        <v>424.5</v>
      </c>
      <c r="U136">
        <v>138.5</v>
      </c>
      <c r="V136">
        <v>989</v>
      </c>
      <c r="W136">
        <f t="shared" si="58"/>
        <v>23</v>
      </c>
      <c r="X136">
        <f t="shared" si="59"/>
        <v>-28</v>
      </c>
      <c r="Y136">
        <f t="shared" si="60"/>
        <v>36.235341863986875</v>
      </c>
    </row>
    <row r="137" spans="2:25" x14ac:dyDescent="0.25">
      <c r="B137">
        <v>9</v>
      </c>
      <c r="C137">
        <v>0</v>
      </c>
      <c r="D137">
        <v>255</v>
      </c>
      <c r="E137">
        <v>255</v>
      </c>
      <c r="F137">
        <v>255</v>
      </c>
      <c r="G137">
        <v>209.5</v>
      </c>
      <c r="H137">
        <v>368.5</v>
      </c>
      <c r="I137">
        <v>372</v>
      </c>
      <c r="J137">
        <f t="shared" si="64"/>
        <v>13</v>
      </c>
      <c r="K137">
        <f t="shared" si="65"/>
        <v>-13</v>
      </c>
      <c r="L137">
        <f t="shared" si="66"/>
        <v>18.384776310850235</v>
      </c>
      <c r="O137">
        <v>12</v>
      </c>
      <c r="P137">
        <v>0</v>
      </c>
      <c r="Q137">
        <v>77</v>
      </c>
      <c r="R137">
        <v>77</v>
      </c>
      <c r="S137">
        <v>77</v>
      </c>
      <c r="T137">
        <v>450.5</v>
      </c>
      <c r="U137">
        <v>113.5</v>
      </c>
      <c r="V137">
        <v>990</v>
      </c>
      <c r="W137">
        <f t="shared" si="58"/>
        <v>26</v>
      </c>
      <c r="X137">
        <f t="shared" si="59"/>
        <v>-25</v>
      </c>
      <c r="Y137">
        <f t="shared" si="60"/>
        <v>36.069377593742864</v>
      </c>
    </row>
    <row r="138" spans="2:25" x14ac:dyDescent="0.25">
      <c r="B138">
        <v>10</v>
      </c>
      <c r="C138">
        <v>0</v>
      </c>
      <c r="D138">
        <v>255</v>
      </c>
      <c r="E138">
        <v>255</v>
      </c>
      <c r="F138">
        <v>255</v>
      </c>
      <c r="G138">
        <v>222.5</v>
      </c>
      <c r="H138">
        <v>355.5</v>
      </c>
      <c r="I138">
        <v>373</v>
      </c>
      <c r="J138">
        <f t="shared" si="64"/>
        <v>13</v>
      </c>
      <c r="K138">
        <f t="shared" si="65"/>
        <v>-13</v>
      </c>
      <c r="L138">
        <f t="shared" si="66"/>
        <v>18.384776310850235</v>
      </c>
      <c r="O138">
        <v>13</v>
      </c>
      <c r="P138">
        <v>0</v>
      </c>
      <c r="Q138">
        <v>255</v>
      </c>
      <c r="R138">
        <v>255</v>
      </c>
      <c r="S138">
        <v>255</v>
      </c>
      <c r="T138">
        <v>473.5</v>
      </c>
      <c r="U138">
        <v>85.5</v>
      </c>
      <c r="V138">
        <v>991</v>
      </c>
      <c r="W138">
        <f t="shared" si="58"/>
        <v>23</v>
      </c>
      <c r="X138">
        <f t="shared" si="59"/>
        <v>-28</v>
      </c>
      <c r="Y138">
        <f t="shared" si="60"/>
        <v>36.235341863986875</v>
      </c>
    </row>
    <row r="139" spans="2:25" x14ac:dyDescent="0.25">
      <c r="B139">
        <v>11</v>
      </c>
      <c r="C139">
        <v>0</v>
      </c>
      <c r="D139">
        <v>255</v>
      </c>
      <c r="E139">
        <v>255</v>
      </c>
      <c r="F139">
        <v>255</v>
      </c>
      <c r="G139">
        <v>233.5</v>
      </c>
      <c r="H139">
        <v>342.5</v>
      </c>
      <c r="I139">
        <v>374</v>
      </c>
      <c r="J139">
        <f t="shared" si="64"/>
        <v>11</v>
      </c>
      <c r="K139">
        <f t="shared" si="65"/>
        <v>-13</v>
      </c>
      <c r="L139">
        <f t="shared" si="66"/>
        <v>17.029386365926403</v>
      </c>
      <c r="O139">
        <v>14</v>
      </c>
      <c r="P139">
        <v>0</v>
      </c>
      <c r="Q139">
        <v>78</v>
      </c>
      <c r="R139">
        <v>78</v>
      </c>
      <c r="S139">
        <v>78</v>
      </c>
      <c r="T139">
        <v>498.5</v>
      </c>
      <c r="U139">
        <v>56.5</v>
      </c>
      <c r="V139">
        <v>992</v>
      </c>
      <c r="W139">
        <f t="shared" si="58"/>
        <v>25</v>
      </c>
      <c r="X139">
        <f t="shared" si="59"/>
        <v>-29</v>
      </c>
      <c r="Y139">
        <f t="shared" si="60"/>
        <v>38.288379438153292</v>
      </c>
    </row>
    <row r="140" spans="2:25" x14ac:dyDescent="0.25">
      <c r="B140">
        <v>12</v>
      </c>
      <c r="C140">
        <v>0</v>
      </c>
      <c r="D140">
        <v>255</v>
      </c>
      <c r="E140">
        <v>255</v>
      </c>
      <c r="F140">
        <v>255</v>
      </c>
      <c r="G140">
        <v>243.5</v>
      </c>
      <c r="H140">
        <v>330.5</v>
      </c>
      <c r="I140">
        <v>375</v>
      </c>
      <c r="J140">
        <f t="shared" si="64"/>
        <v>10</v>
      </c>
      <c r="K140">
        <f t="shared" si="65"/>
        <v>-12</v>
      </c>
      <c r="L140">
        <f t="shared" si="66"/>
        <v>15.620499351813308</v>
      </c>
      <c r="O140">
        <v>15</v>
      </c>
      <c r="P140">
        <v>0</v>
      </c>
      <c r="Q140">
        <v>235</v>
      </c>
      <c r="R140">
        <v>235</v>
      </c>
      <c r="S140">
        <v>235</v>
      </c>
      <c r="T140">
        <v>521.5</v>
      </c>
      <c r="U140">
        <v>33.5</v>
      </c>
      <c r="V140">
        <v>993</v>
      </c>
      <c r="W140">
        <f t="shared" si="58"/>
        <v>23</v>
      </c>
      <c r="X140">
        <f t="shared" si="59"/>
        <v>-23</v>
      </c>
      <c r="Y140">
        <f t="shared" si="60"/>
        <v>32.526911934581186</v>
      </c>
    </row>
    <row r="141" spans="2:25" x14ac:dyDescent="0.25">
      <c r="B141">
        <v>13</v>
      </c>
      <c r="C141">
        <v>0</v>
      </c>
      <c r="D141">
        <v>255</v>
      </c>
      <c r="E141">
        <v>255</v>
      </c>
      <c r="F141">
        <v>255</v>
      </c>
      <c r="G141">
        <v>256.5</v>
      </c>
      <c r="H141">
        <v>316.5</v>
      </c>
      <c r="I141">
        <v>376</v>
      </c>
      <c r="J141">
        <f t="shared" si="64"/>
        <v>13</v>
      </c>
      <c r="K141">
        <f t="shared" si="65"/>
        <v>-14</v>
      </c>
      <c r="L141">
        <f t="shared" si="66"/>
        <v>19.104973174542799</v>
      </c>
      <c r="O141">
        <v>16</v>
      </c>
      <c r="P141">
        <v>0</v>
      </c>
      <c r="Q141">
        <v>174</v>
      </c>
      <c r="R141">
        <v>174</v>
      </c>
      <c r="S141">
        <v>174</v>
      </c>
      <c r="T141">
        <v>546.5</v>
      </c>
      <c r="U141">
        <v>4.5</v>
      </c>
      <c r="V141">
        <v>994</v>
      </c>
      <c r="W141">
        <f t="shared" si="58"/>
        <v>25</v>
      </c>
      <c r="X141">
        <f t="shared" si="59"/>
        <v>-29</v>
      </c>
      <c r="Y141">
        <f t="shared" si="60"/>
        <v>38.288379438153292</v>
      </c>
    </row>
    <row r="142" spans="2:25" x14ac:dyDescent="0.25">
      <c r="B142">
        <v>14</v>
      </c>
      <c r="C142">
        <v>0</v>
      </c>
      <c r="D142">
        <v>255</v>
      </c>
      <c r="E142">
        <v>255</v>
      </c>
      <c r="F142">
        <v>255</v>
      </c>
      <c r="G142">
        <v>267.5</v>
      </c>
      <c r="H142">
        <v>303.5</v>
      </c>
      <c r="I142">
        <v>377</v>
      </c>
      <c r="J142">
        <f t="shared" si="64"/>
        <v>11</v>
      </c>
      <c r="K142">
        <f t="shared" si="65"/>
        <v>-13</v>
      </c>
      <c r="L142">
        <f t="shared" si="66"/>
        <v>17.029386365926403</v>
      </c>
      <c r="X142" s="1" t="s">
        <v>11</v>
      </c>
      <c r="Y142" s="1">
        <f>AVERAGE(Y127:Y141)</f>
        <v>40.680978708092404</v>
      </c>
    </row>
    <row r="143" spans="2:25" x14ac:dyDescent="0.25">
      <c r="B143">
        <v>15</v>
      </c>
      <c r="C143">
        <v>0</v>
      </c>
      <c r="D143">
        <v>255</v>
      </c>
      <c r="E143">
        <v>255</v>
      </c>
      <c r="F143">
        <v>255</v>
      </c>
      <c r="G143">
        <v>279.5</v>
      </c>
      <c r="H143">
        <v>291.5</v>
      </c>
      <c r="I143">
        <v>378</v>
      </c>
      <c r="J143">
        <f t="shared" si="64"/>
        <v>12</v>
      </c>
      <c r="K143">
        <f t="shared" si="65"/>
        <v>-12</v>
      </c>
      <c r="L143">
        <f t="shared" si="66"/>
        <v>16.970562748477139</v>
      </c>
    </row>
    <row r="144" spans="2:25" x14ac:dyDescent="0.25">
      <c r="B144">
        <v>16</v>
      </c>
      <c r="C144">
        <v>0</v>
      </c>
      <c r="D144">
        <v>17</v>
      </c>
      <c r="E144">
        <v>17</v>
      </c>
      <c r="F144">
        <v>17</v>
      </c>
      <c r="G144">
        <v>294.5</v>
      </c>
      <c r="H144">
        <v>277.5</v>
      </c>
      <c r="I144">
        <v>379</v>
      </c>
      <c r="J144">
        <f t="shared" si="64"/>
        <v>15</v>
      </c>
      <c r="K144">
        <f t="shared" si="65"/>
        <v>-14</v>
      </c>
      <c r="L144">
        <f t="shared" si="66"/>
        <v>20.518284528683193</v>
      </c>
    </row>
    <row r="145" spans="2:12" x14ac:dyDescent="0.25">
      <c r="B145">
        <v>17</v>
      </c>
      <c r="C145">
        <v>0</v>
      </c>
      <c r="D145">
        <v>100</v>
      </c>
      <c r="E145">
        <v>100</v>
      </c>
      <c r="F145">
        <v>100</v>
      </c>
      <c r="G145">
        <v>304.5</v>
      </c>
      <c r="H145">
        <v>265.5</v>
      </c>
      <c r="I145">
        <v>380</v>
      </c>
      <c r="J145">
        <f t="shared" si="64"/>
        <v>10</v>
      </c>
      <c r="K145">
        <f t="shared" si="65"/>
        <v>-12</v>
      </c>
      <c r="L145">
        <f t="shared" si="66"/>
        <v>15.620499351813308</v>
      </c>
    </row>
    <row r="146" spans="2:12" x14ac:dyDescent="0.25">
      <c r="B146">
        <v>18</v>
      </c>
      <c r="C146">
        <v>0</v>
      </c>
      <c r="D146">
        <v>255</v>
      </c>
      <c r="E146">
        <v>255</v>
      </c>
      <c r="F146">
        <v>255</v>
      </c>
      <c r="G146">
        <v>315.5</v>
      </c>
      <c r="H146">
        <v>252.5</v>
      </c>
      <c r="I146">
        <v>381</v>
      </c>
      <c r="J146">
        <f t="shared" si="64"/>
        <v>11</v>
      </c>
      <c r="K146">
        <f t="shared" si="65"/>
        <v>-13</v>
      </c>
      <c r="L146">
        <f t="shared" si="66"/>
        <v>17.029386365926403</v>
      </c>
    </row>
    <row r="147" spans="2:12" x14ac:dyDescent="0.25">
      <c r="B147">
        <v>19</v>
      </c>
      <c r="C147">
        <v>0</v>
      </c>
      <c r="D147">
        <v>255</v>
      </c>
      <c r="E147">
        <v>255</v>
      </c>
      <c r="F147">
        <v>255</v>
      </c>
      <c r="G147">
        <v>327.5</v>
      </c>
      <c r="H147">
        <v>240.5</v>
      </c>
      <c r="I147">
        <v>382</v>
      </c>
      <c r="J147">
        <f t="shared" si="64"/>
        <v>12</v>
      </c>
      <c r="K147">
        <f t="shared" si="65"/>
        <v>-12</v>
      </c>
      <c r="L147">
        <f t="shared" si="66"/>
        <v>16.970562748477139</v>
      </c>
    </row>
    <row r="148" spans="2:12" x14ac:dyDescent="0.25">
      <c r="B148">
        <v>20</v>
      </c>
      <c r="C148">
        <v>0</v>
      </c>
      <c r="D148">
        <v>255</v>
      </c>
      <c r="E148">
        <v>255</v>
      </c>
      <c r="F148">
        <v>255</v>
      </c>
      <c r="G148">
        <v>338.5</v>
      </c>
      <c r="H148">
        <v>226.5</v>
      </c>
      <c r="I148">
        <v>383</v>
      </c>
      <c r="J148">
        <f t="shared" si="64"/>
        <v>11</v>
      </c>
      <c r="K148">
        <f t="shared" si="65"/>
        <v>-14</v>
      </c>
      <c r="L148">
        <f t="shared" si="66"/>
        <v>17.804493814764857</v>
      </c>
    </row>
    <row r="149" spans="2:12" x14ac:dyDescent="0.25">
      <c r="K149" s="1" t="s">
        <v>11</v>
      </c>
      <c r="L149" s="1">
        <f>AVERAGE(L130:L148)</f>
        <v>17.273754386960821</v>
      </c>
    </row>
    <row r="152" spans="2:12" x14ac:dyDescent="0.25">
      <c r="B152">
        <v>1</v>
      </c>
      <c r="C152">
        <v>0</v>
      </c>
      <c r="D152">
        <v>255</v>
      </c>
      <c r="E152">
        <v>255</v>
      </c>
      <c r="F152">
        <v>255</v>
      </c>
      <c r="G152">
        <v>156</v>
      </c>
      <c r="H152">
        <v>465</v>
      </c>
      <c r="I152">
        <v>173</v>
      </c>
    </row>
    <row r="153" spans="2:12" x14ac:dyDescent="0.25">
      <c r="B153">
        <v>2</v>
      </c>
      <c r="C153">
        <v>0</v>
      </c>
      <c r="D153">
        <v>255</v>
      </c>
      <c r="E153">
        <v>255</v>
      </c>
      <c r="F153">
        <v>255</v>
      </c>
      <c r="G153">
        <v>590.5</v>
      </c>
      <c r="H153">
        <v>18.5</v>
      </c>
      <c r="I153">
        <v>201</v>
      </c>
      <c r="J153">
        <f t="shared" ref="J153:K153" si="67">G153-G152</f>
        <v>434.5</v>
      </c>
      <c r="K153">
        <f t="shared" si="67"/>
        <v>-446.5</v>
      </c>
      <c r="L153">
        <f t="shared" ref="L153" si="68">SQRT(J153^2 +K153^2)</f>
        <v>623.01886006765483</v>
      </c>
    </row>
    <row r="154" spans="2:12" x14ac:dyDescent="0.25">
      <c r="K154" s="1" t="s">
        <v>20</v>
      </c>
      <c r="L154" s="1">
        <f>L153/(I153-I152)</f>
        <v>22.250673573844814</v>
      </c>
    </row>
    <row r="155" spans="2:12" x14ac:dyDescent="0.25">
      <c r="B155">
        <v>3</v>
      </c>
      <c r="C155">
        <v>0</v>
      </c>
      <c r="D155">
        <v>255</v>
      </c>
      <c r="E155">
        <v>255</v>
      </c>
      <c r="F155">
        <v>255</v>
      </c>
      <c r="G155">
        <v>148.5</v>
      </c>
      <c r="H155">
        <v>461.5</v>
      </c>
      <c r="I155">
        <v>221</v>
      </c>
    </row>
    <row r="156" spans="2:12" x14ac:dyDescent="0.25">
      <c r="B156">
        <v>4</v>
      </c>
      <c r="C156">
        <v>0</v>
      </c>
      <c r="D156">
        <v>160</v>
      </c>
      <c r="E156">
        <v>160</v>
      </c>
      <c r="F156">
        <v>160</v>
      </c>
      <c r="G156">
        <v>582.5</v>
      </c>
      <c r="H156">
        <v>16.5</v>
      </c>
      <c r="I156">
        <v>238</v>
      </c>
      <c r="J156">
        <f t="shared" ref="J156:K156" si="69">G156-G155</f>
        <v>434</v>
      </c>
      <c r="K156">
        <f t="shared" si="69"/>
        <v>-445</v>
      </c>
      <c r="L156">
        <f t="shared" ref="L156" si="70">SQRT(J156^2 +K156^2)</f>
        <v>621.59552765443868</v>
      </c>
    </row>
    <row r="157" spans="2:12" x14ac:dyDescent="0.25">
      <c r="K157" s="1" t="s">
        <v>20</v>
      </c>
      <c r="L157" s="1">
        <f>L156/(I156-I155)</f>
        <v>36.564442803202276</v>
      </c>
    </row>
    <row r="158" spans="2:12" x14ac:dyDescent="0.25">
      <c r="B158">
        <v>5</v>
      </c>
      <c r="C158">
        <v>0</v>
      </c>
      <c r="D158">
        <v>255</v>
      </c>
      <c r="E158">
        <v>255</v>
      </c>
      <c r="F158">
        <v>255</v>
      </c>
      <c r="G158">
        <v>138.5</v>
      </c>
      <c r="H158">
        <v>462.5</v>
      </c>
      <c r="I158">
        <v>315</v>
      </c>
    </row>
    <row r="159" spans="2:12" x14ac:dyDescent="0.25">
      <c r="B159">
        <v>6</v>
      </c>
      <c r="C159">
        <v>0</v>
      </c>
      <c r="D159">
        <v>255</v>
      </c>
      <c r="E159">
        <v>255</v>
      </c>
      <c r="F159">
        <v>255</v>
      </c>
      <c r="G159">
        <v>566.5</v>
      </c>
      <c r="H159">
        <v>24.5</v>
      </c>
      <c r="I159">
        <v>331</v>
      </c>
      <c r="J159">
        <f t="shared" ref="J159:K159" si="71">G159-G158</f>
        <v>428</v>
      </c>
      <c r="K159">
        <f t="shared" si="71"/>
        <v>-438</v>
      </c>
      <c r="L159">
        <f t="shared" ref="L159" si="72">SQRT(J159^2 +K159^2)</f>
        <v>612.39529717332084</v>
      </c>
    </row>
    <row r="160" spans="2:12" x14ac:dyDescent="0.25">
      <c r="K160" s="1" t="s">
        <v>20</v>
      </c>
      <c r="L160" s="1">
        <f>L159/(I159-I158)</f>
        <v>38.274706073332553</v>
      </c>
    </row>
    <row r="161" spans="2:12" x14ac:dyDescent="0.25">
      <c r="B161">
        <v>7</v>
      </c>
      <c r="C161">
        <v>0</v>
      </c>
      <c r="D161">
        <v>182</v>
      </c>
      <c r="E161">
        <v>182</v>
      </c>
      <c r="F161">
        <v>182</v>
      </c>
      <c r="G161">
        <v>125.5</v>
      </c>
      <c r="H161">
        <v>469.5</v>
      </c>
      <c r="I161">
        <v>352</v>
      </c>
    </row>
    <row r="162" spans="2:12" x14ac:dyDescent="0.25">
      <c r="B162">
        <v>8</v>
      </c>
      <c r="C162">
        <v>0</v>
      </c>
      <c r="D162">
        <v>146</v>
      </c>
      <c r="E162">
        <v>146</v>
      </c>
      <c r="F162">
        <v>146</v>
      </c>
      <c r="G162">
        <v>571.5</v>
      </c>
      <c r="H162">
        <v>11.5</v>
      </c>
      <c r="I162">
        <v>370</v>
      </c>
      <c r="J162">
        <f t="shared" ref="J162:K162" si="73">G162-G161</f>
        <v>446</v>
      </c>
      <c r="K162">
        <f t="shared" si="73"/>
        <v>-458</v>
      </c>
      <c r="L162">
        <f t="shared" ref="L162" si="74">SQRT(J162^2 +K162^2)</f>
        <v>639.28084595113592</v>
      </c>
    </row>
    <row r="163" spans="2:12" x14ac:dyDescent="0.25">
      <c r="K163" s="1" t="s">
        <v>20</v>
      </c>
      <c r="L163" s="1">
        <f>L162/(I162-I161)</f>
        <v>35.515602552840882</v>
      </c>
    </row>
    <row r="164" spans="2:12" x14ac:dyDescent="0.25">
      <c r="B164">
        <v>9</v>
      </c>
      <c r="C164">
        <v>0</v>
      </c>
      <c r="D164">
        <v>135</v>
      </c>
      <c r="E164">
        <v>135</v>
      </c>
      <c r="F164">
        <v>135</v>
      </c>
      <c r="G164">
        <v>122.5</v>
      </c>
      <c r="H164">
        <v>467.5</v>
      </c>
      <c r="I164">
        <v>397</v>
      </c>
    </row>
    <row r="165" spans="2:12" x14ac:dyDescent="0.25">
      <c r="B165">
        <v>10</v>
      </c>
      <c r="C165">
        <v>0</v>
      </c>
      <c r="D165">
        <v>10</v>
      </c>
      <c r="E165">
        <v>10</v>
      </c>
      <c r="F165">
        <v>10</v>
      </c>
      <c r="G165">
        <v>555.5</v>
      </c>
      <c r="H165">
        <v>21.5</v>
      </c>
      <c r="I165">
        <v>420</v>
      </c>
      <c r="J165">
        <f t="shared" ref="J165:K165" si="75">G165-G164</f>
        <v>433</v>
      </c>
      <c r="K165">
        <f t="shared" si="75"/>
        <v>-446</v>
      </c>
      <c r="L165">
        <f t="shared" ref="L165" si="76">SQRT(J165^2 +K165^2)</f>
        <v>621.61483251286722</v>
      </c>
    </row>
    <row r="166" spans="2:12" x14ac:dyDescent="0.25">
      <c r="K166" s="1" t="s">
        <v>20</v>
      </c>
      <c r="L166" s="1">
        <f>L165/(I165-I164)</f>
        <v>27.026731848385531</v>
      </c>
    </row>
    <row r="167" spans="2:12" x14ac:dyDescent="0.25">
      <c r="B167">
        <v>11</v>
      </c>
      <c r="C167">
        <v>0</v>
      </c>
      <c r="D167">
        <v>218</v>
      </c>
      <c r="E167">
        <v>218</v>
      </c>
      <c r="F167">
        <v>218</v>
      </c>
      <c r="G167">
        <v>123.5</v>
      </c>
      <c r="H167">
        <v>463.5</v>
      </c>
      <c r="I167">
        <v>414</v>
      </c>
    </row>
    <row r="168" spans="2:12" x14ac:dyDescent="0.25">
      <c r="B168">
        <v>12</v>
      </c>
      <c r="C168">
        <v>0</v>
      </c>
      <c r="D168">
        <v>113</v>
      </c>
      <c r="E168">
        <v>113</v>
      </c>
      <c r="F168">
        <v>113</v>
      </c>
      <c r="G168">
        <v>553.5</v>
      </c>
      <c r="H168">
        <v>20.5</v>
      </c>
      <c r="I168">
        <v>431</v>
      </c>
      <c r="J168">
        <f t="shared" ref="J168:K168" si="77">G168-G167</f>
        <v>430</v>
      </c>
      <c r="K168">
        <f t="shared" si="77"/>
        <v>-443</v>
      </c>
      <c r="L168">
        <f t="shared" ref="L168" si="78">SQRT(J168^2 +K168^2)</f>
        <v>617.3726589346179</v>
      </c>
    </row>
    <row r="169" spans="2:12" x14ac:dyDescent="0.25">
      <c r="K169" s="1" t="s">
        <v>20</v>
      </c>
      <c r="L169" s="1">
        <f>L168/(I168-I167)</f>
        <v>36.316038760859875</v>
      </c>
    </row>
    <row r="170" spans="2:12" x14ac:dyDescent="0.25">
      <c r="B170">
        <v>13</v>
      </c>
      <c r="C170">
        <v>0</v>
      </c>
      <c r="D170">
        <v>255</v>
      </c>
      <c r="E170">
        <v>255</v>
      </c>
      <c r="F170">
        <v>255</v>
      </c>
      <c r="G170">
        <v>154.5</v>
      </c>
      <c r="H170">
        <v>456.5</v>
      </c>
      <c r="I170">
        <v>1220</v>
      </c>
    </row>
    <row r="171" spans="2:12" x14ac:dyDescent="0.25">
      <c r="B171">
        <v>14</v>
      </c>
      <c r="C171">
        <v>0</v>
      </c>
      <c r="D171">
        <v>146</v>
      </c>
      <c r="E171">
        <v>146</v>
      </c>
      <c r="F171">
        <v>146</v>
      </c>
      <c r="G171">
        <v>590.5</v>
      </c>
      <c r="H171">
        <v>6.5</v>
      </c>
      <c r="I171">
        <v>1237</v>
      </c>
      <c r="J171">
        <f t="shared" ref="J171:K171" si="79">G171-G170</f>
        <v>436</v>
      </c>
      <c r="K171">
        <f t="shared" si="79"/>
        <v>-450</v>
      </c>
      <c r="L171">
        <f t="shared" ref="L171" si="80">SQRT(J171^2 +K171^2)</f>
        <v>626.5748159637443</v>
      </c>
    </row>
    <row r="172" spans="2:12" x14ac:dyDescent="0.25">
      <c r="K172" s="1" t="s">
        <v>20</v>
      </c>
      <c r="L172" s="1">
        <f>L171/(I171-I170)</f>
        <v>36.857342115514371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D0473-C6A5-4B1E-AF56-9D94579B1E2D}">
  <dimension ref="C2:Y94"/>
  <sheetViews>
    <sheetView topLeftCell="G31" workbookViewId="0">
      <selection activeCell="W36" sqref="W36:Y37"/>
    </sheetView>
  </sheetViews>
  <sheetFormatPr defaultRowHeight="15" x14ac:dyDescent="0.25"/>
  <sheetData>
    <row r="2" spans="3:25" x14ac:dyDescent="0.25">
      <c r="C2">
        <v>1</v>
      </c>
      <c r="D2">
        <v>0</v>
      </c>
      <c r="E2">
        <v>255</v>
      </c>
      <c r="F2">
        <v>255</v>
      </c>
      <c r="G2">
        <v>255</v>
      </c>
      <c r="H2">
        <v>117</v>
      </c>
      <c r="I2">
        <v>475</v>
      </c>
      <c r="J2">
        <v>1163</v>
      </c>
      <c r="O2">
        <v>1</v>
      </c>
      <c r="P2">
        <v>0</v>
      </c>
      <c r="Q2">
        <v>115</v>
      </c>
      <c r="R2">
        <v>115</v>
      </c>
      <c r="S2">
        <v>115</v>
      </c>
      <c r="T2">
        <v>167</v>
      </c>
      <c r="U2">
        <v>469</v>
      </c>
      <c r="V2">
        <v>1692</v>
      </c>
    </row>
    <row r="3" spans="3:25" x14ac:dyDescent="0.25">
      <c r="C3">
        <v>2</v>
      </c>
      <c r="D3">
        <v>0</v>
      </c>
      <c r="E3">
        <v>255</v>
      </c>
      <c r="F3">
        <v>255</v>
      </c>
      <c r="G3">
        <v>255</v>
      </c>
      <c r="H3">
        <v>138.5</v>
      </c>
      <c r="I3">
        <v>451.5</v>
      </c>
      <c r="J3">
        <v>1164</v>
      </c>
      <c r="K3">
        <f t="shared" ref="K3:L3" si="0">H3-H2</f>
        <v>21.5</v>
      </c>
      <c r="L3">
        <f t="shared" si="0"/>
        <v>-23.5</v>
      </c>
      <c r="M3">
        <f>SQRT(K3^2 +L3^2)</f>
        <v>31.851216617265973</v>
      </c>
      <c r="O3">
        <v>2</v>
      </c>
      <c r="P3">
        <v>0</v>
      </c>
      <c r="Q3">
        <v>167</v>
      </c>
      <c r="R3">
        <v>167</v>
      </c>
      <c r="S3">
        <v>167</v>
      </c>
      <c r="T3">
        <v>603.5</v>
      </c>
      <c r="U3">
        <v>21.5</v>
      </c>
      <c r="V3">
        <v>1727</v>
      </c>
      <c r="W3">
        <f t="shared" ref="W3" si="1">T3-T2</f>
        <v>436.5</v>
      </c>
      <c r="X3">
        <f t="shared" ref="X3" si="2">U3-U2</f>
        <v>-447.5</v>
      </c>
      <c r="Y3">
        <f t="shared" ref="Y3" si="3">SQRT(W3^2 +X3^2)</f>
        <v>625.1307863159517</v>
      </c>
    </row>
    <row r="4" spans="3:25" x14ac:dyDescent="0.25">
      <c r="C4">
        <v>3</v>
      </c>
      <c r="D4">
        <v>0</v>
      </c>
      <c r="E4">
        <v>255</v>
      </c>
      <c r="F4">
        <v>255</v>
      </c>
      <c r="G4">
        <v>255</v>
      </c>
      <c r="H4">
        <v>161.5</v>
      </c>
      <c r="I4">
        <v>429.5</v>
      </c>
      <c r="J4">
        <v>1165</v>
      </c>
      <c r="K4">
        <f t="shared" ref="K4:K22" si="4">H4-H3</f>
        <v>23</v>
      </c>
      <c r="L4">
        <f t="shared" ref="L4:L22" si="5">I4-I3</f>
        <v>-22</v>
      </c>
      <c r="M4">
        <f t="shared" ref="M4:M22" si="6">SQRT(K4^2 +L4^2)</f>
        <v>31.827660925679098</v>
      </c>
      <c r="X4" s="1" t="s">
        <v>20</v>
      </c>
      <c r="Y4" s="1">
        <f>Y3/(V3-V2)</f>
        <v>17.86087960902719</v>
      </c>
    </row>
    <row r="5" spans="3:25" x14ac:dyDescent="0.25">
      <c r="C5">
        <v>4</v>
      </c>
      <c r="D5">
        <v>0</v>
      </c>
      <c r="E5">
        <v>255</v>
      </c>
      <c r="F5">
        <v>255</v>
      </c>
      <c r="G5">
        <v>255</v>
      </c>
      <c r="H5">
        <v>182.5</v>
      </c>
      <c r="I5">
        <v>407.5</v>
      </c>
      <c r="J5">
        <v>1166</v>
      </c>
      <c r="K5">
        <f t="shared" si="4"/>
        <v>21</v>
      </c>
      <c r="L5">
        <f t="shared" si="5"/>
        <v>-22</v>
      </c>
      <c r="M5">
        <f t="shared" si="6"/>
        <v>30.413812651491099</v>
      </c>
    </row>
    <row r="6" spans="3:25" x14ac:dyDescent="0.25">
      <c r="C6">
        <v>5</v>
      </c>
      <c r="D6">
        <v>0</v>
      </c>
      <c r="E6">
        <v>255</v>
      </c>
      <c r="F6">
        <v>255</v>
      </c>
      <c r="G6">
        <v>255</v>
      </c>
      <c r="H6">
        <v>205.5</v>
      </c>
      <c r="I6">
        <v>383.5</v>
      </c>
      <c r="J6">
        <v>1167</v>
      </c>
      <c r="K6">
        <f t="shared" si="4"/>
        <v>23</v>
      </c>
      <c r="L6">
        <f t="shared" si="5"/>
        <v>-24</v>
      </c>
      <c r="M6">
        <f t="shared" si="6"/>
        <v>33.241540277189323</v>
      </c>
      <c r="O6">
        <v>3</v>
      </c>
      <c r="P6">
        <v>0</v>
      </c>
      <c r="Q6">
        <v>255</v>
      </c>
      <c r="R6">
        <v>255</v>
      </c>
      <c r="S6">
        <v>255</v>
      </c>
      <c r="T6">
        <v>129.5</v>
      </c>
      <c r="U6">
        <v>453.5</v>
      </c>
      <c r="V6">
        <v>1732</v>
      </c>
    </row>
    <row r="7" spans="3:25" x14ac:dyDescent="0.25">
      <c r="C7">
        <v>6</v>
      </c>
      <c r="D7">
        <v>0</v>
      </c>
      <c r="E7">
        <v>255</v>
      </c>
      <c r="F7">
        <v>255</v>
      </c>
      <c r="G7">
        <v>255</v>
      </c>
      <c r="H7">
        <v>226.5</v>
      </c>
      <c r="I7">
        <v>362.5</v>
      </c>
      <c r="J7">
        <v>1168</v>
      </c>
      <c r="K7">
        <f t="shared" si="4"/>
        <v>21</v>
      </c>
      <c r="L7">
        <f t="shared" si="5"/>
        <v>-21</v>
      </c>
      <c r="M7">
        <f t="shared" si="6"/>
        <v>29.698484809834994</v>
      </c>
      <c r="O7">
        <v>4</v>
      </c>
      <c r="P7">
        <v>0</v>
      </c>
      <c r="Q7">
        <v>255</v>
      </c>
      <c r="R7">
        <v>255</v>
      </c>
      <c r="S7">
        <v>255</v>
      </c>
      <c r="T7">
        <v>555.5</v>
      </c>
      <c r="U7">
        <v>16.5</v>
      </c>
      <c r="V7">
        <v>1752</v>
      </c>
      <c r="W7">
        <f t="shared" ref="W7" si="7">T7-T6</f>
        <v>426</v>
      </c>
      <c r="X7">
        <f t="shared" ref="X7" si="8">U7-U6</f>
        <v>-437</v>
      </c>
      <c r="Y7">
        <f t="shared" ref="Y7" si="9">SQRT(W7^2 +X7^2)</f>
        <v>610.28272136772807</v>
      </c>
    </row>
    <row r="8" spans="3:25" x14ac:dyDescent="0.25">
      <c r="C8">
        <v>7</v>
      </c>
      <c r="D8">
        <v>0</v>
      </c>
      <c r="E8">
        <v>255</v>
      </c>
      <c r="F8">
        <v>255</v>
      </c>
      <c r="G8">
        <v>255</v>
      </c>
      <c r="H8">
        <v>247.5</v>
      </c>
      <c r="I8">
        <v>339.5</v>
      </c>
      <c r="J8">
        <v>1169</v>
      </c>
      <c r="K8">
        <f t="shared" si="4"/>
        <v>21</v>
      </c>
      <c r="L8">
        <f t="shared" si="5"/>
        <v>-23</v>
      </c>
      <c r="M8">
        <f t="shared" si="6"/>
        <v>31.144823004794873</v>
      </c>
      <c r="X8" s="1" t="s">
        <v>20</v>
      </c>
      <c r="Y8" s="1">
        <f>Y7/(V7-V6)</f>
        <v>30.514136068386403</v>
      </c>
    </row>
    <row r="9" spans="3:25" x14ac:dyDescent="0.25">
      <c r="C9">
        <v>8</v>
      </c>
      <c r="D9">
        <v>0</v>
      </c>
      <c r="E9">
        <v>255</v>
      </c>
      <c r="F9">
        <v>255</v>
      </c>
      <c r="G9">
        <v>255</v>
      </c>
      <c r="H9">
        <v>269.5</v>
      </c>
      <c r="I9">
        <v>316.5</v>
      </c>
      <c r="J9">
        <v>1170</v>
      </c>
      <c r="K9">
        <f t="shared" si="4"/>
        <v>22</v>
      </c>
      <c r="L9">
        <f t="shared" si="5"/>
        <v>-23</v>
      </c>
      <c r="M9">
        <f t="shared" si="6"/>
        <v>31.827660925679098</v>
      </c>
    </row>
    <row r="10" spans="3:25" x14ac:dyDescent="0.25">
      <c r="C10">
        <v>9</v>
      </c>
      <c r="D10">
        <v>0</v>
      </c>
      <c r="E10">
        <v>106</v>
      </c>
      <c r="F10">
        <v>106</v>
      </c>
      <c r="G10">
        <v>106</v>
      </c>
      <c r="H10">
        <v>292.5</v>
      </c>
      <c r="I10">
        <v>296.5</v>
      </c>
      <c r="J10">
        <v>1171</v>
      </c>
      <c r="K10">
        <f t="shared" si="4"/>
        <v>23</v>
      </c>
      <c r="L10">
        <f t="shared" si="5"/>
        <v>-20</v>
      </c>
      <c r="M10">
        <f t="shared" si="6"/>
        <v>30.479501308256342</v>
      </c>
      <c r="O10">
        <v>5</v>
      </c>
      <c r="P10">
        <v>0</v>
      </c>
      <c r="Q10">
        <v>97</v>
      </c>
      <c r="R10">
        <v>97</v>
      </c>
      <c r="S10">
        <v>97</v>
      </c>
      <c r="T10">
        <v>176.5</v>
      </c>
      <c r="U10">
        <v>457.5</v>
      </c>
      <c r="V10">
        <v>1800</v>
      </c>
    </row>
    <row r="11" spans="3:25" x14ac:dyDescent="0.25">
      <c r="C11">
        <v>10</v>
      </c>
      <c r="D11">
        <v>0</v>
      </c>
      <c r="E11">
        <v>255</v>
      </c>
      <c r="F11">
        <v>255</v>
      </c>
      <c r="G11">
        <v>255</v>
      </c>
      <c r="H11">
        <v>314.5</v>
      </c>
      <c r="I11">
        <v>272.5</v>
      </c>
      <c r="J11">
        <v>1172</v>
      </c>
      <c r="K11">
        <f t="shared" si="4"/>
        <v>22</v>
      </c>
      <c r="L11">
        <f t="shared" si="5"/>
        <v>-24</v>
      </c>
      <c r="M11">
        <f t="shared" si="6"/>
        <v>32.557641192199412</v>
      </c>
      <c r="O11">
        <v>6</v>
      </c>
      <c r="P11">
        <v>0</v>
      </c>
      <c r="Q11">
        <v>204</v>
      </c>
      <c r="R11">
        <v>204</v>
      </c>
      <c r="S11">
        <v>204</v>
      </c>
      <c r="T11">
        <v>591.5</v>
      </c>
      <c r="U11">
        <v>28.5</v>
      </c>
      <c r="V11">
        <v>1853</v>
      </c>
      <c r="W11">
        <f t="shared" ref="W11" si="10">T11-T10</f>
        <v>415</v>
      </c>
      <c r="X11">
        <f t="shared" ref="X11" si="11">U11-U10</f>
        <v>-429</v>
      </c>
      <c r="Y11">
        <f t="shared" ref="Y11" si="12">SQRT(W11^2 +X11^2)</f>
        <v>596.88022249024129</v>
      </c>
    </row>
    <row r="12" spans="3:25" x14ac:dyDescent="0.25">
      <c r="C12">
        <v>11</v>
      </c>
      <c r="D12">
        <v>0</v>
      </c>
      <c r="E12">
        <v>255</v>
      </c>
      <c r="F12">
        <v>255</v>
      </c>
      <c r="G12">
        <v>255</v>
      </c>
      <c r="H12">
        <v>336.5</v>
      </c>
      <c r="I12">
        <v>248.5</v>
      </c>
      <c r="J12">
        <v>1173</v>
      </c>
      <c r="K12">
        <f t="shared" si="4"/>
        <v>22</v>
      </c>
      <c r="L12">
        <f t="shared" si="5"/>
        <v>-24</v>
      </c>
      <c r="M12">
        <f t="shared" si="6"/>
        <v>32.557641192199412</v>
      </c>
      <c r="X12" s="1" t="s">
        <v>20</v>
      </c>
      <c r="Y12" s="1">
        <f>Y11/(V11-V10)</f>
        <v>11.261890990381911</v>
      </c>
    </row>
    <row r="13" spans="3:25" x14ac:dyDescent="0.25">
      <c r="C13">
        <v>12</v>
      </c>
      <c r="D13">
        <v>0</v>
      </c>
      <c r="E13">
        <v>112</v>
      </c>
      <c r="F13">
        <v>112</v>
      </c>
      <c r="G13">
        <v>112</v>
      </c>
      <c r="H13">
        <v>358.5</v>
      </c>
      <c r="I13">
        <v>227.5</v>
      </c>
      <c r="J13">
        <v>1174</v>
      </c>
      <c r="K13">
        <f t="shared" si="4"/>
        <v>22</v>
      </c>
      <c r="L13">
        <f t="shared" si="5"/>
        <v>-21</v>
      </c>
      <c r="M13">
        <f t="shared" si="6"/>
        <v>30.413812651491099</v>
      </c>
    </row>
    <row r="14" spans="3:25" x14ac:dyDescent="0.25">
      <c r="C14">
        <v>13</v>
      </c>
      <c r="D14">
        <v>0</v>
      </c>
      <c r="E14">
        <v>255</v>
      </c>
      <c r="F14">
        <v>255</v>
      </c>
      <c r="G14">
        <v>255</v>
      </c>
      <c r="H14">
        <v>379.5</v>
      </c>
      <c r="I14">
        <v>204.5</v>
      </c>
      <c r="J14">
        <v>1175</v>
      </c>
      <c r="K14">
        <f t="shared" si="4"/>
        <v>21</v>
      </c>
      <c r="L14">
        <f t="shared" si="5"/>
        <v>-23</v>
      </c>
      <c r="M14">
        <f t="shared" si="6"/>
        <v>31.144823004794873</v>
      </c>
      <c r="O14">
        <v>7</v>
      </c>
      <c r="P14">
        <v>0</v>
      </c>
      <c r="Q14">
        <v>255</v>
      </c>
      <c r="R14">
        <v>255</v>
      </c>
      <c r="S14">
        <v>255</v>
      </c>
      <c r="T14">
        <v>121.5</v>
      </c>
      <c r="U14">
        <v>458.5</v>
      </c>
      <c r="V14">
        <v>2215</v>
      </c>
    </row>
    <row r="15" spans="3:25" x14ac:dyDescent="0.25">
      <c r="C15">
        <v>14</v>
      </c>
      <c r="D15">
        <v>0</v>
      </c>
      <c r="E15">
        <v>255</v>
      </c>
      <c r="F15">
        <v>255</v>
      </c>
      <c r="G15">
        <v>255</v>
      </c>
      <c r="H15">
        <v>400.5</v>
      </c>
      <c r="I15">
        <v>182.5</v>
      </c>
      <c r="J15">
        <v>1176</v>
      </c>
      <c r="K15">
        <f t="shared" si="4"/>
        <v>21</v>
      </c>
      <c r="L15">
        <f t="shared" si="5"/>
        <v>-22</v>
      </c>
      <c r="M15">
        <f t="shared" si="6"/>
        <v>30.413812651491099</v>
      </c>
      <c r="O15">
        <v>8</v>
      </c>
      <c r="P15">
        <v>0</v>
      </c>
      <c r="Q15">
        <v>255</v>
      </c>
      <c r="R15">
        <v>255</v>
      </c>
      <c r="S15">
        <v>255</v>
      </c>
      <c r="T15">
        <v>519.5</v>
      </c>
      <c r="U15">
        <v>48.5</v>
      </c>
      <c r="V15">
        <v>2239</v>
      </c>
      <c r="W15">
        <f t="shared" ref="W15" si="13">T15-T14</f>
        <v>398</v>
      </c>
      <c r="X15">
        <f t="shared" ref="X15" si="14">U15-U14</f>
        <v>-410</v>
      </c>
      <c r="Y15">
        <f t="shared" ref="Y15" si="15">SQRT(W15^2 +X15^2)</f>
        <v>571.40528523981993</v>
      </c>
    </row>
    <row r="16" spans="3:25" x14ac:dyDescent="0.25">
      <c r="C16">
        <v>15</v>
      </c>
      <c r="D16">
        <v>0</v>
      </c>
      <c r="E16">
        <v>255</v>
      </c>
      <c r="F16">
        <v>255</v>
      </c>
      <c r="G16">
        <v>255</v>
      </c>
      <c r="H16">
        <v>423.5</v>
      </c>
      <c r="I16">
        <v>160.5</v>
      </c>
      <c r="J16">
        <v>1177</v>
      </c>
      <c r="K16">
        <f t="shared" si="4"/>
        <v>23</v>
      </c>
      <c r="L16">
        <f t="shared" si="5"/>
        <v>-22</v>
      </c>
      <c r="M16">
        <f t="shared" si="6"/>
        <v>31.827660925679098</v>
      </c>
      <c r="X16" s="1" t="s">
        <v>20</v>
      </c>
      <c r="Y16" s="1">
        <f>Y15/(V15-V14)</f>
        <v>23.808553551659163</v>
      </c>
    </row>
    <row r="17" spans="3:25" x14ac:dyDescent="0.25">
      <c r="C17">
        <v>16</v>
      </c>
      <c r="D17">
        <v>0</v>
      </c>
      <c r="E17">
        <v>19</v>
      </c>
      <c r="F17">
        <v>19</v>
      </c>
      <c r="G17">
        <v>19</v>
      </c>
      <c r="H17">
        <v>446.5</v>
      </c>
      <c r="I17">
        <v>137.5</v>
      </c>
      <c r="J17">
        <v>1178</v>
      </c>
      <c r="K17">
        <f t="shared" si="4"/>
        <v>23</v>
      </c>
      <c r="L17">
        <f t="shared" si="5"/>
        <v>-23</v>
      </c>
      <c r="M17">
        <f t="shared" si="6"/>
        <v>32.526911934581186</v>
      </c>
    </row>
    <row r="18" spans="3:25" x14ac:dyDescent="0.25">
      <c r="C18">
        <v>17</v>
      </c>
      <c r="D18">
        <v>0</v>
      </c>
      <c r="E18">
        <v>255</v>
      </c>
      <c r="F18">
        <v>255</v>
      </c>
      <c r="G18">
        <v>255</v>
      </c>
      <c r="H18">
        <v>467.5</v>
      </c>
      <c r="I18">
        <v>113.5</v>
      </c>
      <c r="J18">
        <v>1179</v>
      </c>
      <c r="K18">
        <f t="shared" si="4"/>
        <v>21</v>
      </c>
      <c r="L18">
        <f t="shared" si="5"/>
        <v>-24</v>
      </c>
      <c r="M18">
        <f t="shared" si="6"/>
        <v>31.89043743820395</v>
      </c>
      <c r="O18">
        <v>9</v>
      </c>
      <c r="P18">
        <v>0</v>
      </c>
      <c r="Q18">
        <v>255</v>
      </c>
      <c r="R18">
        <v>255</v>
      </c>
      <c r="S18">
        <v>255</v>
      </c>
      <c r="T18">
        <v>215.5</v>
      </c>
      <c r="U18">
        <v>391.5</v>
      </c>
      <c r="V18">
        <v>2239</v>
      </c>
    </row>
    <row r="19" spans="3:25" x14ac:dyDescent="0.25">
      <c r="C19">
        <v>18</v>
      </c>
      <c r="D19">
        <v>0</v>
      </c>
      <c r="E19">
        <v>245</v>
      </c>
      <c r="F19">
        <v>245</v>
      </c>
      <c r="G19">
        <v>245</v>
      </c>
      <c r="H19">
        <v>490.5</v>
      </c>
      <c r="I19">
        <v>91.5</v>
      </c>
      <c r="J19">
        <v>1180</v>
      </c>
      <c r="K19">
        <f t="shared" si="4"/>
        <v>23</v>
      </c>
      <c r="L19">
        <f t="shared" si="5"/>
        <v>-22</v>
      </c>
      <c r="M19">
        <f t="shared" si="6"/>
        <v>31.827660925679098</v>
      </c>
      <c r="O19">
        <v>10</v>
      </c>
      <c r="P19">
        <v>0</v>
      </c>
      <c r="Q19">
        <v>185</v>
      </c>
      <c r="R19">
        <v>185</v>
      </c>
      <c r="S19">
        <v>185</v>
      </c>
      <c r="T19">
        <v>574.5</v>
      </c>
      <c r="U19">
        <v>24.5</v>
      </c>
      <c r="V19">
        <v>2277</v>
      </c>
      <c r="W19">
        <f t="shared" ref="W19" si="16">T19-T18</f>
        <v>359</v>
      </c>
      <c r="X19">
        <f t="shared" ref="X19" si="17">U19-U18</f>
        <v>-367</v>
      </c>
      <c r="Y19">
        <f t="shared" ref="Y19" si="18">SQRT(W19^2 +X19^2)</f>
        <v>513.39068943641746</v>
      </c>
    </row>
    <row r="20" spans="3:25" x14ac:dyDescent="0.25">
      <c r="C20">
        <v>19</v>
      </c>
      <c r="D20">
        <v>0</v>
      </c>
      <c r="E20">
        <v>255</v>
      </c>
      <c r="F20">
        <v>255</v>
      </c>
      <c r="G20">
        <v>255</v>
      </c>
      <c r="H20">
        <v>510.5</v>
      </c>
      <c r="I20">
        <v>68.5</v>
      </c>
      <c r="J20">
        <v>1181</v>
      </c>
      <c r="K20">
        <f t="shared" si="4"/>
        <v>20</v>
      </c>
      <c r="L20">
        <f t="shared" si="5"/>
        <v>-23</v>
      </c>
      <c r="M20">
        <f t="shared" si="6"/>
        <v>30.479501308256342</v>
      </c>
      <c r="X20" s="1" t="s">
        <v>20</v>
      </c>
      <c r="Y20" s="1">
        <f>Y19/(V19-V18)</f>
        <v>13.510281300958354</v>
      </c>
    </row>
    <row r="21" spans="3:25" x14ac:dyDescent="0.25">
      <c r="C21">
        <v>20</v>
      </c>
      <c r="D21">
        <v>0</v>
      </c>
      <c r="E21">
        <v>198</v>
      </c>
      <c r="F21">
        <v>198</v>
      </c>
      <c r="G21">
        <v>198</v>
      </c>
      <c r="H21">
        <v>533.5</v>
      </c>
      <c r="I21">
        <v>48.5</v>
      </c>
      <c r="J21">
        <v>1182</v>
      </c>
      <c r="K21">
        <f t="shared" si="4"/>
        <v>23</v>
      </c>
      <c r="L21">
        <f t="shared" si="5"/>
        <v>-20</v>
      </c>
      <c r="M21">
        <f t="shared" si="6"/>
        <v>30.479501308256342</v>
      </c>
    </row>
    <row r="22" spans="3:25" x14ac:dyDescent="0.25">
      <c r="C22">
        <v>21</v>
      </c>
      <c r="D22">
        <v>0</v>
      </c>
      <c r="E22">
        <v>255</v>
      </c>
      <c r="F22">
        <v>255</v>
      </c>
      <c r="G22">
        <v>255</v>
      </c>
      <c r="H22">
        <v>555.5</v>
      </c>
      <c r="I22">
        <v>24.5</v>
      </c>
      <c r="J22">
        <v>1183</v>
      </c>
      <c r="K22">
        <f t="shared" si="4"/>
        <v>22</v>
      </c>
      <c r="L22">
        <f t="shared" si="5"/>
        <v>-24</v>
      </c>
      <c r="M22">
        <f t="shared" si="6"/>
        <v>32.557641192199412</v>
      </c>
      <c r="O22">
        <v>11</v>
      </c>
      <c r="P22">
        <v>0</v>
      </c>
      <c r="Q22">
        <v>255</v>
      </c>
      <c r="R22">
        <v>255</v>
      </c>
      <c r="S22">
        <v>255</v>
      </c>
      <c r="T22">
        <v>126.5</v>
      </c>
      <c r="U22">
        <v>456.5</v>
      </c>
      <c r="V22">
        <v>2362</v>
      </c>
    </row>
    <row r="23" spans="3:25" x14ac:dyDescent="0.25">
      <c r="L23" s="1" t="s">
        <v>20</v>
      </c>
      <c r="M23" s="1">
        <f>AVERAGE(M3:M22)</f>
        <v>31.458087312261103</v>
      </c>
      <c r="N23" s="1"/>
      <c r="O23">
        <v>12</v>
      </c>
      <c r="P23">
        <v>0</v>
      </c>
      <c r="Q23">
        <v>255</v>
      </c>
      <c r="R23">
        <v>255</v>
      </c>
      <c r="S23">
        <v>255</v>
      </c>
      <c r="T23">
        <v>556.5</v>
      </c>
      <c r="U23">
        <v>13.5</v>
      </c>
      <c r="V23">
        <v>2397</v>
      </c>
      <c r="W23">
        <f t="shared" ref="W23" si="19">T23-T22</f>
        <v>430</v>
      </c>
      <c r="X23">
        <f t="shared" ref="X23" si="20">U23-U22</f>
        <v>-443</v>
      </c>
      <c r="Y23">
        <f t="shared" ref="Y23" si="21">SQRT(W23^2 +X23^2)</f>
        <v>617.3726589346179</v>
      </c>
    </row>
    <row r="24" spans="3:25" x14ac:dyDescent="0.25">
      <c r="X24" s="1" t="s">
        <v>20</v>
      </c>
      <c r="Y24" s="1">
        <f>Y23/(V23-V22)</f>
        <v>17.63921882670337</v>
      </c>
    </row>
    <row r="26" spans="3:25" x14ac:dyDescent="0.25">
      <c r="C26">
        <v>1</v>
      </c>
      <c r="D26">
        <v>0</v>
      </c>
      <c r="E26">
        <v>85</v>
      </c>
      <c r="F26">
        <v>85</v>
      </c>
      <c r="G26">
        <v>85</v>
      </c>
      <c r="H26">
        <v>169</v>
      </c>
      <c r="I26">
        <v>454</v>
      </c>
      <c r="J26">
        <v>1189</v>
      </c>
      <c r="O26">
        <v>1</v>
      </c>
      <c r="P26">
        <v>0</v>
      </c>
      <c r="Q26">
        <v>57</v>
      </c>
      <c r="R26">
        <v>57</v>
      </c>
      <c r="S26">
        <v>57</v>
      </c>
      <c r="T26">
        <v>151</v>
      </c>
      <c r="U26">
        <v>462</v>
      </c>
      <c r="V26">
        <v>2402</v>
      </c>
    </row>
    <row r="27" spans="3:25" x14ac:dyDescent="0.25">
      <c r="C27">
        <v>2</v>
      </c>
      <c r="D27">
        <v>0</v>
      </c>
      <c r="E27">
        <v>69</v>
      </c>
      <c r="F27">
        <v>69</v>
      </c>
      <c r="G27">
        <v>69</v>
      </c>
      <c r="H27">
        <v>186.5</v>
      </c>
      <c r="I27">
        <v>435.5</v>
      </c>
      <c r="J27">
        <v>1190</v>
      </c>
      <c r="K27">
        <f t="shared" ref="K27" si="22">H27-H26</f>
        <v>17.5</v>
      </c>
      <c r="L27">
        <f t="shared" ref="L27" si="23">I27-I26</f>
        <v>-18.5</v>
      </c>
      <c r="M27">
        <f>SQRT(K27^2 +L27^2)</f>
        <v>25.465663156493687</v>
      </c>
      <c r="O27">
        <v>2</v>
      </c>
      <c r="P27">
        <v>0</v>
      </c>
      <c r="Q27">
        <v>66</v>
      </c>
      <c r="R27">
        <v>66</v>
      </c>
      <c r="S27">
        <v>66</v>
      </c>
      <c r="T27">
        <v>576.5</v>
      </c>
      <c r="U27">
        <v>22.5</v>
      </c>
      <c r="V27">
        <v>2429</v>
      </c>
      <c r="W27">
        <f t="shared" ref="W27" si="24">T27-T26</f>
        <v>425.5</v>
      </c>
      <c r="X27">
        <f t="shared" ref="X27" si="25">U27-U26</f>
        <v>-439.5</v>
      </c>
      <c r="Y27">
        <f t="shared" ref="Y27" si="26">SQRT(W27^2 +X27^2)</f>
        <v>611.72747200039987</v>
      </c>
    </row>
    <row r="28" spans="3:25" x14ac:dyDescent="0.25">
      <c r="C28">
        <v>3</v>
      </c>
      <c r="D28">
        <v>0</v>
      </c>
      <c r="E28">
        <v>85</v>
      </c>
      <c r="F28">
        <v>85</v>
      </c>
      <c r="G28">
        <v>85</v>
      </c>
      <c r="H28">
        <v>204.5</v>
      </c>
      <c r="I28">
        <v>417.5</v>
      </c>
      <c r="J28">
        <v>1191</v>
      </c>
      <c r="K28">
        <f t="shared" ref="K28:K50" si="27">H28-H27</f>
        <v>18</v>
      </c>
      <c r="L28">
        <f t="shared" ref="L28:L50" si="28">I28-I27</f>
        <v>-18</v>
      </c>
      <c r="M28">
        <f t="shared" ref="M28:M50" si="29">SQRT(K28^2 +L28^2)</f>
        <v>25.45584412271571</v>
      </c>
      <c r="X28" s="1" t="s">
        <v>20</v>
      </c>
      <c r="Y28" s="1">
        <f>Y27/(V27-V26)</f>
        <v>22.656573037051846</v>
      </c>
    </row>
    <row r="29" spans="3:25" x14ac:dyDescent="0.25">
      <c r="C29">
        <v>4</v>
      </c>
      <c r="D29">
        <v>0</v>
      </c>
      <c r="E29">
        <v>89</v>
      </c>
      <c r="F29">
        <v>89</v>
      </c>
      <c r="G29">
        <v>89</v>
      </c>
      <c r="H29">
        <v>219.5</v>
      </c>
      <c r="I29">
        <v>399.5</v>
      </c>
      <c r="J29">
        <v>1192</v>
      </c>
      <c r="K29">
        <f t="shared" si="27"/>
        <v>15</v>
      </c>
      <c r="L29">
        <f t="shared" si="28"/>
        <v>-18</v>
      </c>
      <c r="M29">
        <f t="shared" si="29"/>
        <v>23.430749027719962</v>
      </c>
      <c r="O29">
        <v>3</v>
      </c>
      <c r="P29">
        <v>0</v>
      </c>
      <c r="Q29">
        <v>255</v>
      </c>
      <c r="R29">
        <v>255</v>
      </c>
      <c r="S29">
        <v>255</v>
      </c>
      <c r="T29">
        <v>145.5</v>
      </c>
      <c r="U29">
        <v>459.5</v>
      </c>
      <c r="V29">
        <v>2461</v>
      </c>
    </row>
    <row r="30" spans="3:25" x14ac:dyDescent="0.25">
      <c r="C30">
        <v>5</v>
      </c>
      <c r="D30">
        <v>0</v>
      </c>
      <c r="E30">
        <v>143</v>
      </c>
      <c r="F30">
        <v>143</v>
      </c>
      <c r="G30">
        <v>143</v>
      </c>
      <c r="H30">
        <v>238.5</v>
      </c>
      <c r="I30">
        <v>381.5</v>
      </c>
      <c r="J30">
        <v>1193</v>
      </c>
      <c r="K30">
        <f t="shared" si="27"/>
        <v>19</v>
      </c>
      <c r="L30">
        <f t="shared" si="28"/>
        <v>-18</v>
      </c>
      <c r="M30">
        <f t="shared" si="29"/>
        <v>26.172504656604801</v>
      </c>
      <c r="O30">
        <v>4</v>
      </c>
      <c r="P30">
        <v>0</v>
      </c>
      <c r="Q30">
        <v>177</v>
      </c>
      <c r="R30">
        <v>177</v>
      </c>
      <c r="S30">
        <v>177</v>
      </c>
      <c r="T30">
        <v>576.5</v>
      </c>
      <c r="U30">
        <v>16.5</v>
      </c>
      <c r="V30">
        <v>2480</v>
      </c>
      <c r="W30">
        <f t="shared" ref="W30" si="30">T30-T29</f>
        <v>431</v>
      </c>
      <c r="X30">
        <f t="shared" ref="X30" si="31">U30-U29</f>
        <v>-443</v>
      </c>
      <c r="Y30">
        <f t="shared" ref="Y30" si="32">SQRT(W30^2 +X30^2)</f>
        <v>618.06957537157575</v>
      </c>
    </row>
    <row r="31" spans="3:25" x14ac:dyDescent="0.25">
      <c r="C31">
        <v>6</v>
      </c>
      <c r="D31">
        <v>0</v>
      </c>
      <c r="E31">
        <v>94</v>
      </c>
      <c r="F31">
        <v>94</v>
      </c>
      <c r="G31">
        <v>94</v>
      </c>
      <c r="H31">
        <v>256.5</v>
      </c>
      <c r="I31">
        <v>362.5</v>
      </c>
      <c r="J31">
        <v>1194</v>
      </c>
      <c r="K31">
        <f t="shared" si="27"/>
        <v>18</v>
      </c>
      <c r="L31">
        <f t="shared" si="28"/>
        <v>-19</v>
      </c>
      <c r="M31">
        <f t="shared" si="29"/>
        <v>26.172504656604801</v>
      </c>
      <c r="X31" s="1" t="s">
        <v>20</v>
      </c>
      <c r="Y31" s="1">
        <f>Y30/(V30-V29)</f>
        <v>32.529977651135567</v>
      </c>
    </row>
    <row r="32" spans="3:25" x14ac:dyDescent="0.25">
      <c r="C32">
        <v>7</v>
      </c>
      <c r="D32">
        <v>0</v>
      </c>
      <c r="E32">
        <v>93</v>
      </c>
      <c r="F32">
        <v>93</v>
      </c>
      <c r="G32">
        <v>93</v>
      </c>
      <c r="H32">
        <v>272.5</v>
      </c>
      <c r="I32">
        <v>346.5</v>
      </c>
      <c r="J32">
        <v>1195</v>
      </c>
      <c r="K32">
        <f t="shared" si="27"/>
        <v>16</v>
      </c>
      <c r="L32">
        <f t="shared" si="28"/>
        <v>-16</v>
      </c>
      <c r="M32">
        <f t="shared" si="29"/>
        <v>22.627416997969522</v>
      </c>
      <c r="O32">
        <v>5</v>
      </c>
      <c r="P32">
        <v>0</v>
      </c>
      <c r="Q32">
        <v>255</v>
      </c>
      <c r="R32">
        <v>255</v>
      </c>
      <c r="S32">
        <v>255</v>
      </c>
      <c r="T32">
        <v>220.5</v>
      </c>
      <c r="U32">
        <v>394.5</v>
      </c>
      <c r="V32">
        <v>2480</v>
      </c>
    </row>
    <row r="33" spans="3:25" x14ac:dyDescent="0.25">
      <c r="C33">
        <v>8</v>
      </c>
      <c r="D33">
        <v>0</v>
      </c>
      <c r="E33">
        <v>143</v>
      </c>
      <c r="F33">
        <v>143</v>
      </c>
      <c r="G33">
        <v>143</v>
      </c>
      <c r="H33">
        <v>292.5</v>
      </c>
      <c r="I33">
        <v>327.5</v>
      </c>
      <c r="J33">
        <v>1196</v>
      </c>
      <c r="K33">
        <f t="shared" si="27"/>
        <v>20</v>
      </c>
      <c r="L33">
        <f t="shared" si="28"/>
        <v>-19</v>
      </c>
      <c r="M33">
        <f t="shared" si="29"/>
        <v>27.586228448267445</v>
      </c>
      <c r="O33">
        <v>6</v>
      </c>
      <c r="P33">
        <v>0</v>
      </c>
      <c r="Q33">
        <v>255</v>
      </c>
      <c r="R33">
        <v>255</v>
      </c>
      <c r="S33">
        <v>255</v>
      </c>
      <c r="T33">
        <v>600.5</v>
      </c>
      <c r="U33">
        <v>5.5</v>
      </c>
      <c r="V33">
        <v>2499</v>
      </c>
      <c r="W33">
        <f t="shared" ref="W33" si="33">T33-T32</f>
        <v>380</v>
      </c>
      <c r="X33">
        <f t="shared" ref="X33" si="34">U33-U32</f>
        <v>-389</v>
      </c>
      <c r="Y33">
        <f t="shared" ref="Y33" si="35">SQRT(W33^2 +X33^2)</f>
        <v>543.80235380145234</v>
      </c>
    </row>
    <row r="34" spans="3:25" x14ac:dyDescent="0.25">
      <c r="C34">
        <v>9</v>
      </c>
      <c r="D34">
        <v>0</v>
      </c>
      <c r="E34">
        <v>81</v>
      </c>
      <c r="F34">
        <v>81</v>
      </c>
      <c r="G34">
        <v>81</v>
      </c>
      <c r="H34">
        <v>309.5</v>
      </c>
      <c r="I34">
        <v>307.5</v>
      </c>
      <c r="J34">
        <v>1197</v>
      </c>
      <c r="K34">
        <f t="shared" si="27"/>
        <v>17</v>
      </c>
      <c r="L34">
        <f t="shared" si="28"/>
        <v>-20</v>
      </c>
      <c r="M34">
        <f t="shared" si="29"/>
        <v>26.248809496813376</v>
      </c>
      <c r="X34" s="1" t="s">
        <v>20</v>
      </c>
      <c r="Y34" s="1">
        <f>Y33/(V33-V32)</f>
        <v>28.621176515865912</v>
      </c>
    </row>
    <row r="35" spans="3:25" x14ac:dyDescent="0.25">
      <c r="C35">
        <v>10</v>
      </c>
      <c r="D35">
        <v>0</v>
      </c>
      <c r="E35">
        <v>72</v>
      </c>
      <c r="F35">
        <v>72</v>
      </c>
      <c r="G35">
        <v>72</v>
      </c>
      <c r="H35">
        <v>326.5</v>
      </c>
      <c r="I35">
        <v>290.5</v>
      </c>
      <c r="J35">
        <v>1198</v>
      </c>
      <c r="K35">
        <f t="shared" si="27"/>
        <v>17</v>
      </c>
      <c r="L35">
        <f t="shared" si="28"/>
        <v>-17</v>
      </c>
      <c r="M35">
        <f t="shared" si="29"/>
        <v>24.041630560342615</v>
      </c>
      <c r="O35">
        <v>7</v>
      </c>
      <c r="P35">
        <v>0</v>
      </c>
      <c r="Q35">
        <v>171</v>
      </c>
      <c r="R35">
        <v>171</v>
      </c>
      <c r="S35">
        <v>171</v>
      </c>
      <c r="T35">
        <v>113.5</v>
      </c>
      <c r="U35">
        <v>463.5</v>
      </c>
      <c r="V35">
        <v>2501</v>
      </c>
    </row>
    <row r="36" spans="3:25" x14ac:dyDescent="0.25">
      <c r="C36">
        <v>11</v>
      </c>
      <c r="D36">
        <v>0</v>
      </c>
      <c r="E36">
        <v>92</v>
      </c>
      <c r="F36">
        <v>92</v>
      </c>
      <c r="G36">
        <v>92</v>
      </c>
      <c r="H36">
        <v>345.5</v>
      </c>
      <c r="I36">
        <v>271.5</v>
      </c>
      <c r="J36">
        <v>1199</v>
      </c>
      <c r="K36">
        <f t="shared" si="27"/>
        <v>19</v>
      </c>
      <c r="L36">
        <f t="shared" si="28"/>
        <v>-19</v>
      </c>
      <c r="M36">
        <f t="shared" si="29"/>
        <v>26.870057685088806</v>
      </c>
      <c r="O36">
        <v>8</v>
      </c>
      <c r="P36">
        <v>0</v>
      </c>
      <c r="Q36">
        <v>255</v>
      </c>
      <c r="R36">
        <v>255</v>
      </c>
      <c r="S36">
        <v>255</v>
      </c>
      <c r="T36">
        <v>542.5</v>
      </c>
      <c r="U36">
        <v>22.5</v>
      </c>
      <c r="V36">
        <v>2523</v>
      </c>
      <c r="W36">
        <f t="shared" ref="W36" si="36">T36-T35</f>
        <v>429</v>
      </c>
      <c r="X36">
        <f t="shared" ref="X36" si="37">U36-U35</f>
        <v>-441</v>
      </c>
      <c r="Y36">
        <f t="shared" ref="Y36" si="38">SQRT(W36^2 +X36^2)</f>
        <v>615.2414160311381</v>
      </c>
    </row>
    <row r="37" spans="3:25" x14ac:dyDescent="0.25">
      <c r="C37">
        <v>12</v>
      </c>
      <c r="D37">
        <v>0</v>
      </c>
      <c r="E37">
        <v>128</v>
      </c>
      <c r="F37">
        <v>128</v>
      </c>
      <c r="G37">
        <v>128</v>
      </c>
      <c r="H37">
        <v>363.5</v>
      </c>
      <c r="I37">
        <v>255.5</v>
      </c>
      <c r="J37">
        <v>1200</v>
      </c>
      <c r="K37">
        <f t="shared" si="27"/>
        <v>18</v>
      </c>
      <c r="L37">
        <f t="shared" si="28"/>
        <v>-16</v>
      </c>
      <c r="M37">
        <f t="shared" si="29"/>
        <v>24.083189157584592</v>
      </c>
      <c r="X37" s="1" t="s">
        <v>20</v>
      </c>
      <c r="Y37" s="1">
        <f>Y36/(V36-V35)</f>
        <v>27.965518910506276</v>
      </c>
    </row>
    <row r="38" spans="3:25" x14ac:dyDescent="0.25">
      <c r="C38">
        <v>13</v>
      </c>
      <c r="D38">
        <v>0</v>
      </c>
      <c r="E38">
        <v>75</v>
      </c>
      <c r="F38">
        <v>75</v>
      </c>
      <c r="G38">
        <v>75</v>
      </c>
      <c r="H38">
        <v>379.5</v>
      </c>
      <c r="I38">
        <v>236.5</v>
      </c>
      <c r="J38">
        <v>1201</v>
      </c>
      <c r="K38">
        <f t="shared" si="27"/>
        <v>16</v>
      </c>
      <c r="L38">
        <f t="shared" si="28"/>
        <v>-19</v>
      </c>
      <c r="M38">
        <f t="shared" si="29"/>
        <v>24.839484696748443</v>
      </c>
      <c r="O38">
        <v>9</v>
      </c>
      <c r="P38">
        <v>0</v>
      </c>
      <c r="Q38">
        <v>255</v>
      </c>
      <c r="R38">
        <v>255</v>
      </c>
      <c r="S38">
        <v>255</v>
      </c>
      <c r="T38">
        <v>106.5</v>
      </c>
      <c r="U38">
        <v>472.5</v>
      </c>
      <c r="V38">
        <v>2528</v>
      </c>
    </row>
    <row r="39" spans="3:25" x14ac:dyDescent="0.25">
      <c r="C39">
        <v>14</v>
      </c>
      <c r="D39">
        <v>0</v>
      </c>
      <c r="E39">
        <v>86</v>
      </c>
      <c r="F39">
        <v>86</v>
      </c>
      <c r="G39">
        <v>86</v>
      </c>
      <c r="H39">
        <v>395.5</v>
      </c>
      <c r="I39">
        <v>219.5</v>
      </c>
      <c r="J39">
        <v>1202</v>
      </c>
      <c r="K39">
        <f t="shared" si="27"/>
        <v>16</v>
      </c>
      <c r="L39">
        <f t="shared" si="28"/>
        <v>-17</v>
      </c>
      <c r="M39">
        <f t="shared" si="29"/>
        <v>23.345235059857504</v>
      </c>
      <c r="O39">
        <v>10</v>
      </c>
      <c r="P39">
        <v>0</v>
      </c>
      <c r="Q39">
        <v>158</v>
      </c>
      <c r="R39">
        <v>158</v>
      </c>
      <c r="S39">
        <v>158</v>
      </c>
      <c r="T39">
        <v>539.5</v>
      </c>
      <c r="U39">
        <v>28.5</v>
      </c>
      <c r="V39">
        <v>2550</v>
      </c>
      <c r="W39">
        <f t="shared" ref="W39" si="39">T39-T38</f>
        <v>433</v>
      </c>
      <c r="X39">
        <f t="shared" ref="X39" si="40">U39-U38</f>
        <v>-444</v>
      </c>
      <c r="Y39">
        <f t="shared" ref="Y39" si="41">SQRT(W39^2 +X39^2)</f>
        <v>620.1814250685037</v>
      </c>
    </row>
    <row r="40" spans="3:25" x14ac:dyDescent="0.25">
      <c r="C40">
        <v>15</v>
      </c>
      <c r="D40">
        <v>0</v>
      </c>
      <c r="E40">
        <v>111</v>
      </c>
      <c r="F40">
        <v>111</v>
      </c>
      <c r="G40">
        <v>111</v>
      </c>
      <c r="H40">
        <v>416.5</v>
      </c>
      <c r="I40">
        <v>200.5</v>
      </c>
      <c r="J40">
        <v>1203</v>
      </c>
      <c r="K40">
        <f t="shared" si="27"/>
        <v>21</v>
      </c>
      <c r="L40">
        <f t="shared" si="28"/>
        <v>-19</v>
      </c>
      <c r="M40">
        <f t="shared" si="29"/>
        <v>28.319604517012593</v>
      </c>
      <c r="X40" s="1" t="s">
        <v>20</v>
      </c>
      <c r="Y40" s="1">
        <f>Y39/(V39-V38)</f>
        <v>28.190064775841076</v>
      </c>
    </row>
    <row r="41" spans="3:25" x14ac:dyDescent="0.25">
      <c r="C41">
        <v>16</v>
      </c>
      <c r="D41">
        <v>0</v>
      </c>
      <c r="E41">
        <v>111</v>
      </c>
      <c r="F41">
        <v>111</v>
      </c>
      <c r="G41">
        <v>111</v>
      </c>
      <c r="H41">
        <v>432.5</v>
      </c>
      <c r="I41">
        <v>183.5</v>
      </c>
      <c r="J41">
        <v>1204</v>
      </c>
      <c r="K41">
        <f t="shared" si="27"/>
        <v>16</v>
      </c>
      <c r="L41">
        <f t="shared" si="28"/>
        <v>-17</v>
      </c>
      <c r="M41">
        <f t="shared" si="29"/>
        <v>23.345235059857504</v>
      </c>
      <c r="O41">
        <v>11</v>
      </c>
      <c r="P41">
        <v>0</v>
      </c>
      <c r="Q41">
        <v>249</v>
      </c>
      <c r="R41">
        <v>249</v>
      </c>
      <c r="S41">
        <v>249</v>
      </c>
      <c r="T41">
        <v>151.5</v>
      </c>
      <c r="U41">
        <v>454.5</v>
      </c>
      <c r="V41">
        <v>3153</v>
      </c>
    </row>
    <row r="42" spans="3:25" x14ac:dyDescent="0.25">
      <c r="C42">
        <v>17</v>
      </c>
      <c r="D42">
        <v>0</v>
      </c>
      <c r="E42">
        <v>140</v>
      </c>
      <c r="F42">
        <v>140</v>
      </c>
      <c r="G42">
        <v>140</v>
      </c>
      <c r="H42">
        <v>451.5</v>
      </c>
      <c r="I42">
        <v>166.5</v>
      </c>
      <c r="J42">
        <v>1205</v>
      </c>
      <c r="K42">
        <f t="shared" si="27"/>
        <v>19</v>
      </c>
      <c r="L42">
        <f t="shared" si="28"/>
        <v>-17</v>
      </c>
      <c r="M42">
        <f t="shared" si="29"/>
        <v>25.495097567963924</v>
      </c>
      <c r="O42">
        <v>12</v>
      </c>
      <c r="P42">
        <v>0</v>
      </c>
      <c r="Q42">
        <v>255</v>
      </c>
      <c r="R42">
        <v>255</v>
      </c>
      <c r="S42">
        <v>255</v>
      </c>
      <c r="T42">
        <v>580.5</v>
      </c>
      <c r="U42">
        <v>12.5</v>
      </c>
      <c r="V42">
        <v>3171</v>
      </c>
      <c r="W42">
        <f t="shared" ref="W42" si="42">T42-T41</f>
        <v>429</v>
      </c>
      <c r="X42">
        <f t="shared" ref="X42" si="43">U42-U41</f>
        <v>-442</v>
      </c>
      <c r="Y42">
        <f t="shared" ref="Y42" si="44">SQRT(W42^2 +X42^2)</f>
        <v>615.95860250507098</v>
      </c>
    </row>
    <row r="43" spans="3:25" x14ac:dyDescent="0.25">
      <c r="C43">
        <v>18</v>
      </c>
      <c r="D43">
        <v>0</v>
      </c>
      <c r="E43">
        <v>158</v>
      </c>
      <c r="F43">
        <v>158</v>
      </c>
      <c r="G43">
        <v>158</v>
      </c>
      <c r="H43">
        <v>467.5</v>
      </c>
      <c r="I43">
        <v>147.5</v>
      </c>
      <c r="J43">
        <v>1206</v>
      </c>
      <c r="K43">
        <f t="shared" si="27"/>
        <v>16</v>
      </c>
      <c r="L43">
        <f t="shared" si="28"/>
        <v>-19</v>
      </c>
      <c r="M43">
        <f t="shared" si="29"/>
        <v>24.839484696748443</v>
      </c>
      <c r="X43" s="1" t="s">
        <v>20</v>
      </c>
      <c r="Y43" s="1">
        <f>Y42/(V42-V41)</f>
        <v>34.219922361392832</v>
      </c>
    </row>
    <row r="44" spans="3:25" x14ac:dyDescent="0.25">
      <c r="C44">
        <v>19</v>
      </c>
      <c r="D44">
        <v>0</v>
      </c>
      <c r="E44">
        <v>59</v>
      </c>
      <c r="F44">
        <v>59</v>
      </c>
      <c r="G44">
        <v>59</v>
      </c>
      <c r="H44">
        <v>484.5</v>
      </c>
      <c r="I44">
        <v>127.5</v>
      </c>
      <c r="J44">
        <v>1207</v>
      </c>
      <c r="K44">
        <f t="shared" si="27"/>
        <v>17</v>
      </c>
      <c r="L44">
        <f t="shared" si="28"/>
        <v>-20</v>
      </c>
      <c r="M44">
        <f t="shared" si="29"/>
        <v>26.248809496813376</v>
      </c>
    </row>
    <row r="45" spans="3:25" x14ac:dyDescent="0.25">
      <c r="C45">
        <v>20</v>
      </c>
      <c r="D45">
        <v>0</v>
      </c>
      <c r="E45">
        <v>231</v>
      </c>
      <c r="F45">
        <v>231</v>
      </c>
      <c r="G45">
        <v>231</v>
      </c>
      <c r="H45">
        <v>505.5</v>
      </c>
      <c r="I45">
        <v>110.5</v>
      </c>
      <c r="J45">
        <v>1208</v>
      </c>
      <c r="K45">
        <f t="shared" si="27"/>
        <v>21</v>
      </c>
      <c r="L45">
        <f t="shared" si="28"/>
        <v>-17</v>
      </c>
      <c r="M45">
        <f t="shared" si="29"/>
        <v>27.018512172212592</v>
      </c>
    </row>
    <row r="46" spans="3:25" x14ac:dyDescent="0.25">
      <c r="C46">
        <v>21</v>
      </c>
      <c r="D46">
        <v>0</v>
      </c>
      <c r="E46">
        <v>255</v>
      </c>
      <c r="F46">
        <v>255</v>
      </c>
      <c r="G46">
        <v>255</v>
      </c>
      <c r="H46">
        <v>521.5</v>
      </c>
      <c r="I46">
        <v>94.5</v>
      </c>
      <c r="J46">
        <v>1209</v>
      </c>
      <c r="K46">
        <f t="shared" si="27"/>
        <v>16</v>
      </c>
      <c r="L46">
        <f t="shared" si="28"/>
        <v>-16</v>
      </c>
      <c r="M46">
        <f t="shared" si="29"/>
        <v>22.627416997969522</v>
      </c>
      <c r="X46" s="1"/>
      <c r="Y46" s="1"/>
    </row>
    <row r="47" spans="3:25" x14ac:dyDescent="0.25">
      <c r="C47">
        <v>22</v>
      </c>
      <c r="D47">
        <v>0</v>
      </c>
      <c r="E47">
        <v>167</v>
      </c>
      <c r="F47">
        <v>167</v>
      </c>
      <c r="G47">
        <v>167</v>
      </c>
      <c r="H47">
        <v>536.5</v>
      </c>
      <c r="I47">
        <v>75.5</v>
      </c>
      <c r="J47">
        <v>1210</v>
      </c>
      <c r="K47">
        <f t="shared" si="27"/>
        <v>15</v>
      </c>
      <c r="L47">
        <f t="shared" si="28"/>
        <v>-19</v>
      </c>
      <c r="M47">
        <f t="shared" si="29"/>
        <v>24.207436873820409</v>
      </c>
    </row>
    <row r="48" spans="3:25" x14ac:dyDescent="0.25">
      <c r="C48">
        <v>23</v>
      </c>
      <c r="D48">
        <v>0</v>
      </c>
      <c r="E48">
        <v>255</v>
      </c>
      <c r="F48">
        <v>255</v>
      </c>
      <c r="G48">
        <v>255</v>
      </c>
      <c r="H48">
        <v>556.5</v>
      </c>
      <c r="I48">
        <v>55.5</v>
      </c>
      <c r="J48">
        <v>1211</v>
      </c>
      <c r="K48">
        <f t="shared" si="27"/>
        <v>20</v>
      </c>
      <c r="L48">
        <f t="shared" si="28"/>
        <v>-20</v>
      </c>
      <c r="M48">
        <f t="shared" si="29"/>
        <v>28.284271247461902</v>
      </c>
    </row>
    <row r="49" spans="3:14" x14ac:dyDescent="0.25">
      <c r="C49">
        <v>24</v>
      </c>
      <c r="D49">
        <v>0</v>
      </c>
      <c r="E49">
        <v>176</v>
      </c>
      <c r="F49">
        <v>176</v>
      </c>
      <c r="G49">
        <v>176</v>
      </c>
      <c r="H49">
        <v>574.5</v>
      </c>
      <c r="I49">
        <v>39.5</v>
      </c>
      <c r="J49">
        <v>1212</v>
      </c>
      <c r="K49">
        <f t="shared" si="27"/>
        <v>18</v>
      </c>
      <c r="L49">
        <f t="shared" si="28"/>
        <v>-16</v>
      </c>
      <c r="M49">
        <f t="shared" si="29"/>
        <v>24.083189157584592</v>
      </c>
    </row>
    <row r="50" spans="3:14" x14ac:dyDescent="0.25">
      <c r="C50">
        <v>25</v>
      </c>
      <c r="D50">
        <v>0</v>
      </c>
      <c r="E50">
        <v>89</v>
      </c>
      <c r="F50">
        <v>89</v>
      </c>
      <c r="G50">
        <v>89</v>
      </c>
      <c r="H50">
        <v>592.5</v>
      </c>
      <c r="I50">
        <v>22.5</v>
      </c>
      <c r="J50">
        <v>1213</v>
      </c>
      <c r="K50">
        <f t="shared" si="27"/>
        <v>18</v>
      </c>
      <c r="L50">
        <f t="shared" si="28"/>
        <v>-17</v>
      </c>
      <c r="M50">
        <f t="shared" si="29"/>
        <v>24.758836806279895</v>
      </c>
    </row>
    <row r="51" spans="3:14" x14ac:dyDescent="0.25">
      <c r="L51" s="1" t="s">
        <v>20</v>
      </c>
      <c r="M51" s="1">
        <f>AVERAGE(M27:M50)</f>
        <v>25.231967179855662</v>
      </c>
      <c r="N51" s="1"/>
    </row>
    <row r="53" spans="3:14" x14ac:dyDescent="0.25">
      <c r="C53">
        <v>1</v>
      </c>
      <c r="D53">
        <v>0</v>
      </c>
      <c r="E53">
        <v>255</v>
      </c>
      <c r="F53">
        <v>255</v>
      </c>
      <c r="G53">
        <v>255</v>
      </c>
      <c r="H53">
        <v>95</v>
      </c>
      <c r="I53">
        <v>476</v>
      </c>
      <c r="J53">
        <v>1482</v>
      </c>
    </row>
    <row r="54" spans="3:14" x14ac:dyDescent="0.25">
      <c r="C54">
        <v>2</v>
      </c>
      <c r="D54">
        <v>0</v>
      </c>
      <c r="E54">
        <v>137</v>
      </c>
      <c r="F54">
        <v>137</v>
      </c>
      <c r="G54">
        <v>137</v>
      </c>
      <c r="H54">
        <v>111.5</v>
      </c>
      <c r="I54">
        <v>456.5</v>
      </c>
      <c r="J54">
        <v>1483</v>
      </c>
      <c r="K54">
        <f t="shared" ref="K54" si="45">H54-H53</f>
        <v>16.5</v>
      </c>
      <c r="L54">
        <f t="shared" ref="L54" si="46">I54-I53</f>
        <v>-19.5</v>
      </c>
      <c r="M54">
        <f t="shared" ref="M54" si="47">SQRT(K54^2 +L54^2)</f>
        <v>25.544079548889602</v>
      </c>
    </row>
    <row r="55" spans="3:14" x14ac:dyDescent="0.25">
      <c r="C55">
        <v>3</v>
      </c>
      <c r="D55">
        <v>0</v>
      </c>
      <c r="E55">
        <v>74</v>
      </c>
      <c r="F55">
        <v>74</v>
      </c>
      <c r="G55">
        <v>74</v>
      </c>
      <c r="H55">
        <v>146.5</v>
      </c>
      <c r="I55">
        <v>423.5</v>
      </c>
      <c r="J55">
        <v>1484</v>
      </c>
      <c r="K55">
        <f t="shared" ref="K55:K72" si="48">H55-H54</f>
        <v>35</v>
      </c>
      <c r="L55">
        <f t="shared" ref="L55:L72" si="49">I55-I54</f>
        <v>-33</v>
      </c>
      <c r="M55">
        <f t="shared" ref="M55:M72" si="50">SQRT(K55^2 +L55^2)</f>
        <v>48.104053883222775</v>
      </c>
    </row>
    <row r="56" spans="3:14" x14ac:dyDescent="0.25">
      <c r="C56">
        <v>4</v>
      </c>
      <c r="D56">
        <v>0</v>
      </c>
      <c r="E56">
        <v>23</v>
      </c>
      <c r="F56">
        <v>23</v>
      </c>
      <c r="G56">
        <v>23</v>
      </c>
      <c r="H56">
        <v>165.5</v>
      </c>
      <c r="I56">
        <v>405.5</v>
      </c>
      <c r="J56">
        <v>1485</v>
      </c>
      <c r="K56">
        <f t="shared" si="48"/>
        <v>19</v>
      </c>
      <c r="L56">
        <f t="shared" si="49"/>
        <v>-18</v>
      </c>
      <c r="M56">
        <f t="shared" si="50"/>
        <v>26.172504656604801</v>
      </c>
    </row>
    <row r="57" spans="3:14" x14ac:dyDescent="0.25">
      <c r="C57">
        <v>5</v>
      </c>
      <c r="D57">
        <v>0</v>
      </c>
      <c r="E57">
        <v>255</v>
      </c>
      <c r="F57">
        <v>255</v>
      </c>
      <c r="G57">
        <v>255</v>
      </c>
      <c r="H57">
        <v>179.5</v>
      </c>
      <c r="I57">
        <v>387.5</v>
      </c>
      <c r="J57">
        <v>1486</v>
      </c>
      <c r="K57">
        <f t="shared" si="48"/>
        <v>14</v>
      </c>
      <c r="L57">
        <f t="shared" si="49"/>
        <v>-18</v>
      </c>
      <c r="M57">
        <f t="shared" si="50"/>
        <v>22.803508501982758</v>
      </c>
    </row>
    <row r="58" spans="3:14" x14ac:dyDescent="0.25">
      <c r="C58">
        <v>6</v>
      </c>
      <c r="D58">
        <v>0</v>
      </c>
      <c r="E58">
        <v>184</v>
      </c>
      <c r="F58">
        <v>184</v>
      </c>
      <c r="G58">
        <v>184</v>
      </c>
      <c r="H58">
        <v>196.5</v>
      </c>
      <c r="I58">
        <v>368.5</v>
      </c>
      <c r="J58">
        <v>1487</v>
      </c>
      <c r="K58">
        <f t="shared" si="48"/>
        <v>17</v>
      </c>
      <c r="L58">
        <f t="shared" si="49"/>
        <v>-19</v>
      </c>
      <c r="M58">
        <f t="shared" si="50"/>
        <v>25.495097567963924</v>
      </c>
    </row>
    <row r="59" spans="3:14" x14ac:dyDescent="0.25">
      <c r="C59">
        <v>7</v>
      </c>
      <c r="D59">
        <v>0</v>
      </c>
      <c r="E59">
        <v>255</v>
      </c>
      <c r="F59">
        <v>255</v>
      </c>
      <c r="G59">
        <v>255</v>
      </c>
      <c r="H59">
        <v>214.5</v>
      </c>
      <c r="I59">
        <v>352.5</v>
      </c>
      <c r="J59">
        <v>1488</v>
      </c>
      <c r="K59">
        <f t="shared" si="48"/>
        <v>18</v>
      </c>
      <c r="L59">
        <f t="shared" si="49"/>
        <v>-16</v>
      </c>
      <c r="M59">
        <f t="shared" si="50"/>
        <v>24.083189157584592</v>
      </c>
    </row>
    <row r="60" spans="3:14" x14ac:dyDescent="0.25">
      <c r="C60">
        <v>8</v>
      </c>
      <c r="D60">
        <v>0</v>
      </c>
      <c r="E60">
        <v>185</v>
      </c>
      <c r="F60">
        <v>185</v>
      </c>
      <c r="G60">
        <v>185</v>
      </c>
      <c r="H60">
        <v>231.5</v>
      </c>
      <c r="I60">
        <v>332.5</v>
      </c>
      <c r="J60">
        <v>1489</v>
      </c>
      <c r="K60">
        <f t="shared" si="48"/>
        <v>17</v>
      </c>
      <c r="L60">
        <f t="shared" si="49"/>
        <v>-20</v>
      </c>
      <c r="M60">
        <f t="shared" si="50"/>
        <v>26.248809496813376</v>
      </c>
    </row>
    <row r="61" spans="3:14" x14ac:dyDescent="0.25">
      <c r="C61">
        <v>9</v>
      </c>
      <c r="D61">
        <v>0</v>
      </c>
      <c r="E61">
        <v>255</v>
      </c>
      <c r="F61">
        <v>255</v>
      </c>
      <c r="G61">
        <v>255</v>
      </c>
      <c r="H61">
        <v>248.5</v>
      </c>
      <c r="I61">
        <v>315.5</v>
      </c>
      <c r="J61">
        <v>1490</v>
      </c>
      <c r="K61">
        <f t="shared" si="48"/>
        <v>17</v>
      </c>
      <c r="L61">
        <f t="shared" si="49"/>
        <v>-17</v>
      </c>
      <c r="M61">
        <f t="shared" si="50"/>
        <v>24.041630560342615</v>
      </c>
    </row>
    <row r="62" spans="3:14" x14ac:dyDescent="0.25">
      <c r="C62">
        <v>10</v>
      </c>
      <c r="D62">
        <v>0</v>
      </c>
      <c r="E62">
        <v>255</v>
      </c>
      <c r="F62">
        <v>255</v>
      </c>
      <c r="G62">
        <v>255</v>
      </c>
      <c r="H62">
        <v>264.5</v>
      </c>
      <c r="I62">
        <v>298.5</v>
      </c>
      <c r="J62">
        <v>1491</v>
      </c>
      <c r="K62">
        <f t="shared" si="48"/>
        <v>16</v>
      </c>
      <c r="L62">
        <f t="shared" si="49"/>
        <v>-17</v>
      </c>
      <c r="M62">
        <f t="shared" si="50"/>
        <v>23.345235059857504</v>
      </c>
    </row>
    <row r="63" spans="3:14" x14ac:dyDescent="0.25">
      <c r="C63">
        <v>11</v>
      </c>
      <c r="D63">
        <v>0</v>
      </c>
      <c r="E63">
        <v>255</v>
      </c>
      <c r="F63">
        <v>255</v>
      </c>
      <c r="G63">
        <v>255</v>
      </c>
      <c r="H63">
        <v>284.5</v>
      </c>
      <c r="I63">
        <v>281.5</v>
      </c>
      <c r="J63">
        <v>1492</v>
      </c>
      <c r="K63">
        <f t="shared" si="48"/>
        <v>20</v>
      </c>
      <c r="L63">
        <f t="shared" si="49"/>
        <v>-17</v>
      </c>
      <c r="M63">
        <f t="shared" si="50"/>
        <v>26.248809496813376</v>
      </c>
    </row>
    <row r="64" spans="3:14" x14ac:dyDescent="0.25">
      <c r="C64">
        <v>12</v>
      </c>
      <c r="D64">
        <v>0</v>
      </c>
      <c r="E64">
        <v>255</v>
      </c>
      <c r="F64">
        <v>255</v>
      </c>
      <c r="G64">
        <v>255</v>
      </c>
      <c r="H64">
        <v>301.5</v>
      </c>
      <c r="I64">
        <v>263.5</v>
      </c>
      <c r="J64">
        <v>1493</v>
      </c>
      <c r="K64">
        <f t="shared" si="48"/>
        <v>17</v>
      </c>
      <c r="L64">
        <f t="shared" si="49"/>
        <v>-18</v>
      </c>
      <c r="M64">
        <f t="shared" si="50"/>
        <v>24.758836806279895</v>
      </c>
    </row>
    <row r="65" spans="3:14" x14ac:dyDescent="0.25">
      <c r="C65">
        <v>13</v>
      </c>
      <c r="D65">
        <v>0</v>
      </c>
      <c r="E65">
        <v>230</v>
      </c>
      <c r="F65">
        <v>230</v>
      </c>
      <c r="G65">
        <v>230</v>
      </c>
      <c r="H65">
        <v>318.5</v>
      </c>
      <c r="I65">
        <v>244.5</v>
      </c>
      <c r="J65">
        <v>1494</v>
      </c>
      <c r="K65">
        <f t="shared" si="48"/>
        <v>17</v>
      </c>
      <c r="L65">
        <f t="shared" si="49"/>
        <v>-19</v>
      </c>
      <c r="M65">
        <f t="shared" si="50"/>
        <v>25.495097567963924</v>
      </c>
    </row>
    <row r="66" spans="3:14" x14ac:dyDescent="0.25">
      <c r="C66">
        <v>14</v>
      </c>
      <c r="D66">
        <v>0</v>
      </c>
      <c r="E66">
        <v>255</v>
      </c>
      <c r="F66">
        <v>255</v>
      </c>
      <c r="G66">
        <v>255</v>
      </c>
      <c r="H66">
        <v>334.5</v>
      </c>
      <c r="I66">
        <v>227.5</v>
      </c>
      <c r="J66">
        <v>1495</v>
      </c>
      <c r="K66">
        <f t="shared" si="48"/>
        <v>16</v>
      </c>
      <c r="L66">
        <f t="shared" si="49"/>
        <v>-17</v>
      </c>
      <c r="M66">
        <f t="shared" si="50"/>
        <v>23.345235059857504</v>
      </c>
    </row>
    <row r="67" spans="3:14" x14ac:dyDescent="0.25">
      <c r="C67">
        <v>15</v>
      </c>
      <c r="D67">
        <v>0</v>
      </c>
      <c r="E67">
        <v>34</v>
      </c>
      <c r="F67">
        <v>34</v>
      </c>
      <c r="G67">
        <v>34</v>
      </c>
      <c r="H67">
        <v>353.5</v>
      </c>
      <c r="I67">
        <v>211.5</v>
      </c>
      <c r="J67">
        <v>1496</v>
      </c>
      <c r="K67">
        <f t="shared" si="48"/>
        <v>19</v>
      </c>
      <c r="L67">
        <f t="shared" si="49"/>
        <v>-16</v>
      </c>
      <c r="M67">
        <f t="shared" si="50"/>
        <v>24.839484696748443</v>
      </c>
    </row>
    <row r="68" spans="3:14" x14ac:dyDescent="0.25">
      <c r="C68">
        <v>16</v>
      </c>
      <c r="D68">
        <v>0</v>
      </c>
      <c r="E68">
        <v>221</v>
      </c>
      <c r="F68">
        <v>221</v>
      </c>
      <c r="G68">
        <v>221</v>
      </c>
      <c r="H68">
        <v>370.5</v>
      </c>
      <c r="I68">
        <v>190.5</v>
      </c>
      <c r="J68">
        <v>1497</v>
      </c>
      <c r="K68">
        <f t="shared" si="48"/>
        <v>17</v>
      </c>
      <c r="L68">
        <f t="shared" si="49"/>
        <v>-21</v>
      </c>
      <c r="M68">
        <f t="shared" si="50"/>
        <v>27.018512172212592</v>
      </c>
    </row>
    <row r="69" spans="3:14" x14ac:dyDescent="0.25">
      <c r="C69">
        <v>17</v>
      </c>
      <c r="D69">
        <v>0</v>
      </c>
      <c r="E69">
        <v>81</v>
      </c>
      <c r="F69">
        <v>81</v>
      </c>
      <c r="G69">
        <v>81</v>
      </c>
      <c r="H69">
        <v>386.5</v>
      </c>
      <c r="I69">
        <v>175.5</v>
      </c>
      <c r="J69">
        <v>1498</v>
      </c>
      <c r="K69">
        <f t="shared" si="48"/>
        <v>16</v>
      </c>
      <c r="L69">
        <f t="shared" si="49"/>
        <v>-15</v>
      </c>
      <c r="M69">
        <f t="shared" si="50"/>
        <v>21.931712199461309</v>
      </c>
    </row>
    <row r="70" spans="3:14" x14ac:dyDescent="0.25">
      <c r="C70">
        <v>18</v>
      </c>
      <c r="D70">
        <v>0</v>
      </c>
      <c r="E70">
        <v>208</v>
      </c>
      <c r="F70">
        <v>208</v>
      </c>
      <c r="G70">
        <v>208</v>
      </c>
      <c r="H70">
        <v>405.5</v>
      </c>
      <c r="I70">
        <v>154.5</v>
      </c>
      <c r="J70">
        <v>1499</v>
      </c>
      <c r="K70">
        <f t="shared" si="48"/>
        <v>19</v>
      </c>
      <c r="L70">
        <f t="shared" si="49"/>
        <v>-21</v>
      </c>
      <c r="M70">
        <f t="shared" si="50"/>
        <v>28.319604517012593</v>
      </c>
    </row>
    <row r="71" spans="3:14" x14ac:dyDescent="0.25">
      <c r="C71">
        <v>19</v>
      </c>
      <c r="D71">
        <v>0</v>
      </c>
      <c r="E71">
        <v>255</v>
      </c>
      <c r="F71">
        <v>255</v>
      </c>
      <c r="G71">
        <v>255</v>
      </c>
      <c r="H71">
        <v>422.5</v>
      </c>
      <c r="I71">
        <v>137.5</v>
      </c>
      <c r="J71">
        <v>1500</v>
      </c>
      <c r="K71">
        <f t="shared" si="48"/>
        <v>17</v>
      </c>
      <c r="L71">
        <f t="shared" si="49"/>
        <v>-17</v>
      </c>
      <c r="M71">
        <f t="shared" si="50"/>
        <v>24.041630560342615</v>
      </c>
    </row>
    <row r="72" spans="3:14" x14ac:dyDescent="0.25">
      <c r="C72">
        <v>20</v>
      </c>
      <c r="D72">
        <v>0</v>
      </c>
      <c r="E72">
        <v>255</v>
      </c>
      <c r="F72">
        <v>255</v>
      </c>
      <c r="G72">
        <v>255</v>
      </c>
      <c r="H72">
        <v>440.5</v>
      </c>
      <c r="I72">
        <v>120.5</v>
      </c>
      <c r="J72">
        <v>1501</v>
      </c>
      <c r="K72">
        <f t="shared" si="48"/>
        <v>18</v>
      </c>
      <c r="L72">
        <f t="shared" si="49"/>
        <v>-17</v>
      </c>
      <c r="M72">
        <f t="shared" si="50"/>
        <v>24.758836806279895</v>
      </c>
    </row>
    <row r="73" spans="3:14" x14ac:dyDescent="0.25">
      <c r="L73" s="1" t="s">
        <v>20</v>
      </c>
      <c r="M73" s="1">
        <f>AVERAGE(M54:M72)</f>
        <v>26.136624648222845</v>
      </c>
      <c r="N73" s="1"/>
    </row>
    <row r="75" spans="3:14" x14ac:dyDescent="0.25">
      <c r="C75">
        <v>1</v>
      </c>
      <c r="D75">
        <v>0</v>
      </c>
      <c r="E75">
        <v>44</v>
      </c>
      <c r="F75">
        <v>44</v>
      </c>
      <c r="G75">
        <v>44</v>
      </c>
      <c r="H75">
        <v>132</v>
      </c>
      <c r="I75">
        <v>469</v>
      </c>
      <c r="J75">
        <v>1521</v>
      </c>
    </row>
    <row r="76" spans="3:14" x14ac:dyDescent="0.25">
      <c r="C76">
        <v>2</v>
      </c>
      <c r="D76">
        <v>0</v>
      </c>
      <c r="E76">
        <v>59</v>
      </c>
      <c r="F76">
        <v>59</v>
      </c>
      <c r="G76">
        <v>59</v>
      </c>
      <c r="H76">
        <v>567.5</v>
      </c>
      <c r="I76">
        <v>19.5</v>
      </c>
      <c r="J76">
        <v>1542</v>
      </c>
      <c r="K76">
        <f t="shared" ref="K76" si="51">H76-H75</f>
        <v>435.5</v>
      </c>
      <c r="L76">
        <f t="shared" ref="L76" si="52">I76-I75</f>
        <v>-449.5</v>
      </c>
      <c r="M76">
        <f t="shared" ref="M76" si="53">SQRT(K76^2 +L76^2)</f>
        <v>625.86779754194094</v>
      </c>
    </row>
    <row r="77" spans="3:14" x14ac:dyDescent="0.25">
      <c r="L77" s="1" t="s">
        <v>20</v>
      </c>
      <c r="M77" s="1">
        <f>M76/(J76-J75)</f>
        <v>29.803228454378139</v>
      </c>
      <c r="N77" s="1"/>
    </row>
    <row r="80" spans="3:14" x14ac:dyDescent="0.25">
      <c r="C80">
        <v>3</v>
      </c>
      <c r="D80">
        <v>0</v>
      </c>
      <c r="E80">
        <v>237</v>
      </c>
      <c r="F80">
        <v>237</v>
      </c>
      <c r="G80">
        <v>237</v>
      </c>
      <c r="H80">
        <v>180.5</v>
      </c>
      <c r="I80">
        <v>446.5</v>
      </c>
      <c r="J80">
        <v>1574</v>
      </c>
    </row>
    <row r="81" spans="3:14" x14ac:dyDescent="0.25">
      <c r="C81">
        <v>4</v>
      </c>
      <c r="D81">
        <v>0</v>
      </c>
      <c r="E81">
        <v>184</v>
      </c>
      <c r="F81">
        <v>184</v>
      </c>
      <c r="G81">
        <v>184</v>
      </c>
      <c r="H81">
        <v>583.5</v>
      </c>
      <c r="I81">
        <v>28.5</v>
      </c>
      <c r="J81">
        <v>1598</v>
      </c>
      <c r="K81">
        <f t="shared" ref="K81" si="54">H81-H80</f>
        <v>403</v>
      </c>
      <c r="L81">
        <f t="shared" ref="L81" si="55">I81-I80</f>
        <v>-418</v>
      </c>
      <c r="M81">
        <f t="shared" ref="M81" si="56">SQRT(K81^2 +L81^2)</f>
        <v>580.63155270791128</v>
      </c>
    </row>
    <row r="82" spans="3:14" x14ac:dyDescent="0.25">
      <c r="L82" s="1" t="s">
        <v>20</v>
      </c>
      <c r="M82" s="1">
        <f>M81/(J81-J80)</f>
        <v>24.192981362829638</v>
      </c>
      <c r="N82" s="1"/>
    </row>
    <row r="84" spans="3:14" x14ac:dyDescent="0.25">
      <c r="C84">
        <v>1</v>
      </c>
      <c r="D84">
        <v>0</v>
      </c>
      <c r="E84">
        <v>255</v>
      </c>
      <c r="F84">
        <v>255</v>
      </c>
      <c r="G84">
        <v>255</v>
      </c>
      <c r="H84">
        <v>168</v>
      </c>
      <c r="I84">
        <v>472</v>
      </c>
      <c r="J84">
        <v>1535</v>
      </c>
    </row>
    <row r="85" spans="3:14" x14ac:dyDescent="0.25">
      <c r="C85">
        <v>2</v>
      </c>
      <c r="D85">
        <v>0</v>
      </c>
      <c r="E85">
        <v>255</v>
      </c>
      <c r="F85">
        <v>255</v>
      </c>
      <c r="G85">
        <v>255</v>
      </c>
      <c r="H85">
        <v>610.5</v>
      </c>
      <c r="I85">
        <v>17.5</v>
      </c>
      <c r="J85">
        <v>1574</v>
      </c>
      <c r="K85">
        <f t="shared" ref="K85" si="57">H85-H84</f>
        <v>442.5</v>
      </c>
      <c r="L85">
        <f t="shared" ref="L85" si="58">I85-I84</f>
        <v>-454.5</v>
      </c>
      <c r="M85">
        <f t="shared" ref="M85" si="59">SQRT(K85^2 +L85^2)</f>
        <v>634.33153792003748</v>
      </c>
    </row>
    <row r="86" spans="3:14" x14ac:dyDescent="0.25">
      <c r="L86" s="1" t="s">
        <v>20</v>
      </c>
      <c r="M86" s="1">
        <f>M85/(J85-J84)</f>
        <v>16.264911228718908</v>
      </c>
      <c r="N86" s="1"/>
    </row>
    <row r="88" spans="3:14" x14ac:dyDescent="0.25">
      <c r="C88">
        <v>5</v>
      </c>
      <c r="D88">
        <v>0</v>
      </c>
      <c r="E88">
        <v>239</v>
      </c>
      <c r="F88">
        <v>239</v>
      </c>
      <c r="G88">
        <v>239</v>
      </c>
      <c r="H88">
        <v>141.5</v>
      </c>
      <c r="I88">
        <v>466.5</v>
      </c>
      <c r="J88">
        <v>1617</v>
      </c>
    </row>
    <row r="89" spans="3:14" x14ac:dyDescent="0.25">
      <c r="C89">
        <v>6</v>
      </c>
      <c r="D89">
        <v>0</v>
      </c>
      <c r="E89">
        <v>255</v>
      </c>
      <c r="F89">
        <v>255</v>
      </c>
      <c r="G89">
        <v>255</v>
      </c>
      <c r="H89">
        <v>589.5</v>
      </c>
      <c r="I89">
        <v>5.5</v>
      </c>
      <c r="J89">
        <v>1637</v>
      </c>
      <c r="K89">
        <f t="shared" ref="K89" si="60">H89-H88</f>
        <v>448</v>
      </c>
      <c r="L89">
        <f t="shared" ref="L89" si="61">I89-I88</f>
        <v>-461</v>
      </c>
      <c r="M89">
        <f t="shared" ref="M89" si="62">SQRT(K89^2 +L89^2)</f>
        <v>642.8257928863776</v>
      </c>
    </row>
    <row r="90" spans="3:14" x14ac:dyDescent="0.25">
      <c r="L90" s="1" t="s">
        <v>20</v>
      </c>
      <c r="M90" s="1">
        <f>M89/(J89-J88)</f>
        <v>32.141289644318881</v>
      </c>
      <c r="N90" s="1"/>
    </row>
    <row r="92" spans="3:14" x14ac:dyDescent="0.25">
      <c r="C92">
        <v>7</v>
      </c>
      <c r="D92">
        <v>0</v>
      </c>
      <c r="E92">
        <v>85</v>
      </c>
      <c r="F92">
        <v>85</v>
      </c>
      <c r="G92">
        <v>85</v>
      </c>
      <c r="H92">
        <v>117.5</v>
      </c>
      <c r="I92">
        <v>472.5</v>
      </c>
      <c r="J92">
        <v>1686</v>
      </c>
    </row>
    <row r="93" spans="3:14" x14ac:dyDescent="0.25">
      <c r="C93">
        <v>8</v>
      </c>
      <c r="D93">
        <v>0</v>
      </c>
      <c r="E93">
        <v>255</v>
      </c>
      <c r="F93">
        <v>255</v>
      </c>
      <c r="G93">
        <v>255</v>
      </c>
      <c r="H93">
        <v>561.5</v>
      </c>
      <c r="I93">
        <v>17.5</v>
      </c>
      <c r="J93">
        <v>1707</v>
      </c>
      <c r="K93">
        <f t="shared" ref="K93" si="63">H93-H92</f>
        <v>444</v>
      </c>
      <c r="L93">
        <f t="shared" ref="L93" si="64">I93-I92</f>
        <v>-455</v>
      </c>
      <c r="M93">
        <f t="shared" ref="M93" si="65">SQRT(K93^2 +L93^2)</f>
        <v>635.73658066844007</v>
      </c>
    </row>
    <row r="94" spans="3:14" x14ac:dyDescent="0.25">
      <c r="L94" s="1" t="s">
        <v>20</v>
      </c>
      <c r="M94" s="1">
        <f>M93/(J93-J92)</f>
        <v>30.273170508020957</v>
      </c>
      <c r="N9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63F18-1412-4D23-B347-1FBC040246D6}">
  <dimension ref="C3:M63"/>
  <sheetViews>
    <sheetView topLeftCell="A37" workbookViewId="0">
      <selection activeCell="K46" sqref="K46:M47"/>
    </sheetView>
  </sheetViews>
  <sheetFormatPr defaultRowHeight="15" x14ac:dyDescent="0.25"/>
  <sheetData>
    <row r="3" spans="3:13" x14ac:dyDescent="0.25">
      <c r="C3">
        <v>1</v>
      </c>
      <c r="D3">
        <v>0</v>
      </c>
      <c r="E3">
        <v>255</v>
      </c>
      <c r="F3">
        <v>255</v>
      </c>
      <c r="G3">
        <v>255</v>
      </c>
      <c r="H3">
        <v>35</v>
      </c>
      <c r="I3">
        <v>457</v>
      </c>
      <c r="J3">
        <v>335</v>
      </c>
    </row>
    <row r="4" spans="3:13" x14ac:dyDescent="0.25">
      <c r="C4">
        <v>2</v>
      </c>
      <c r="D4">
        <v>0</v>
      </c>
      <c r="E4">
        <v>242</v>
      </c>
      <c r="F4">
        <v>242</v>
      </c>
      <c r="G4">
        <v>242</v>
      </c>
      <c r="H4">
        <v>473.5</v>
      </c>
      <c r="I4">
        <v>26.5</v>
      </c>
      <c r="J4">
        <v>362</v>
      </c>
      <c r="K4">
        <f t="shared" ref="K4:L4" si="0">H4-H3</f>
        <v>438.5</v>
      </c>
      <c r="L4">
        <f t="shared" si="0"/>
        <v>-430.5</v>
      </c>
      <c r="M4">
        <f t="shared" ref="M4" si="1">SQRT(K4^2 +L4^2)</f>
        <v>614.50183075398559</v>
      </c>
    </row>
    <row r="5" spans="3:13" x14ac:dyDescent="0.25">
      <c r="L5" s="1" t="s">
        <v>20</v>
      </c>
      <c r="M5" s="1">
        <f>M4/(J4-J3)</f>
        <v>22.759327064962431</v>
      </c>
    </row>
    <row r="6" spans="3:13" x14ac:dyDescent="0.25">
      <c r="C6">
        <v>3</v>
      </c>
      <c r="D6">
        <v>0</v>
      </c>
      <c r="E6">
        <v>90</v>
      </c>
      <c r="F6">
        <v>90</v>
      </c>
      <c r="G6">
        <v>90</v>
      </c>
      <c r="H6">
        <v>196.5</v>
      </c>
      <c r="I6">
        <v>331.5</v>
      </c>
      <c r="J6">
        <v>371</v>
      </c>
    </row>
    <row r="7" spans="3:13" x14ac:dyDescent="0.25">
      <c r="C7">
        <v>4</v>
      </c>
      <c r="D7">
        <v>0</v>
      </c>
      <c r="E7">
        <v>255</v>
      </c>
      <c r="F7">
        <v>255</v>
      </c>
      <c r="G7">
        <v>255</v>
      </c>
      <c r="H7">
        <v>479.5</v>
      </c>
      <c r="I7">
        <v>49.5</v>
      </c>
      <c r="J7">
        <v>420</v>
      </c>
      <c r="K7">
        <f t="shared" ref="K7" si="2">H7-H6</f>
        <v>283</v>
      </c>
      <c r="L7">
        <f t="shared" ref="L7" si="3">I7-I6</f>
        <v>-282</v>
      </c>
      <c r="M7">
        <f t="shared" ref="M7" si="4">SQRT(K7^2 +L7^2)</f>
        <v>399.51595712812275</v>
      </c>
    </row>
    <row r="8" spans="3:13" x14ac:dyDescent="0.25">
      <c r="L8" s="1" t="s">
        <v>20</v>
      </c>
      <c r="M8" s="1">
        <f>M7/(J7-J6)</f>
        <v>8.1533868801657707</v>
      </c>
    </row>
    <row r="9" spans="3:13" x14ac:dyDescent="0.25">
      <c r="C9">
        <v>5</v>
      </c>
      <c r="D9">
        <v>0</v>
      </c>
      <c r="E9">
        <v>127</v>
      </c>
      <c r="F9">
        <v>127</v>
      </c>
      <c r="G9">
        <v>127</v>
      </c>
      <c r="H9">
        <v>32.5</v>
      </c>
      <c r="I9">
        <v>444.5</v>
      </c>
      <c r="J9">
        <v>460</v>
      </c>
    </row>
    <row r="10" spans="3:13" x14ac:dyDescent="0.25">
      <c r="C10">
        <v>6</v>
      </c>
      <c r="D10">
        <v>0</v>
      </c>
      <c r="E10">
        <v>68</v>
      </c>
      <c r="F10">
        <v>68</v>
      </c>
      <c r="G10">
        <v>68</v>
      </c>
      <c r="H10">
        <v>476.5</v>
      </c>
      <c r="I10">
        <v>9.5</v>
      </c>
      <c r="J10">
        <v>484</v>
      </c>
      <c r="K10">
        <f t="shared" ref="K10" si="5">H10-H9</f>
        <v>444</v>
      </c>
      <c r="L10">
        <f t="shared" ref="L10" si="6">I10-I9</f>
        <v>-435</v>
      </c>
      <c r="M10">
        <f t="shared" ref="M10" si="7">SQRT(K10^2 +L10^2)</f>
        <v>621.57943981441338</v>
      </c>
    </row>
    <row r="11" spans="3:13" x14ac:dyDescent="0.25">
      <c r="L11" s="1" t="s">
        <v>20</v>
      </c>
      <c r="M11" s="1">
        <f>M10/(J10-J9)</f>
        <v>25.899143325600559</v>
      </c>
    </row>
    <row r="12" spans="3:13" x14ac:dyDescent="0.25">
      <c r="C12">
        <v>7</v>
      </c>
      <c r="D12">
        <v>0</v>
      </c>
      <c r="E12">
        <v>11</v>
      </c>
      <c r="F12">
        <v>11</v>
      </c>
      <c r="G12">
        <v>11</v>
      </c>
      <c r="H12">
        <v>87.5</v>
      </c>
      <c r="I12">
        <v>429.5</v>
      </c>
      <c r="J12">
        <v>928</v>
      </c>
    </row>
    <row r="13" spans="3:13" x14ac:dyDescent="0.25">
      <c r="C13">
        <v>8</v>
      </c>
      <c r="D13">
        <v>0</v>
      </c>
      <c r="E13">
        <v>59</v>
      </c>
      <c r="F13">
        <v>59</v>
      </c>
      <c r="G13">
        <v>59</v>
      </c>
      <c r="H13">
        <v>484.5</v>
      </c>
      <c r="I13">
        <v>39.5</v>
      </c>
      <c r="J13">
        <v>987</v>
      </c>
      <c r="K13">
        <f t="shared" ref="K13" si="8">H13-H12</f>
        <v>397</v>
      </c>
      <c r="L13">
        <f t="shared" ref="L13" si="9">I13-I12</f>
        <v>-390</v>
      </c>
      <c r="M13">
        <f t="shared" ref="M13" si="10">SQRT(K13^2 +L13^2)</f>
        <v>556.51504921250785</v>
      </c>
    </row>
    <row r="14" spans="3:13" x14ac:dyDescent="0.25">
      <c r="L14" s="1" t="s">
        <v>20</v>
      </c>
      <c r="M14" s="1">
        <f>M13/(J13-J12)</f>
        <v>9.432458461228947</v>
      </c>
    </row>
    <row r="15" spans="3:13" x14ac:dyDescent="0.25">
      <c r="C15">
        <v>9</v>
      </c>
      <c r="D15">
        <v>0</v>
      </c>
      <c r="E15">
        <v>133</v>
      </c>
      <c r="F15">
        <v>133</v>
      </c>
      <c r="G15">
        <v>133</v>
      </c>
      <c r="H15">
        <v>16.5</v>
      </c>
      <c r="I15">
        <v>434.5</v>
      </c>
      <c r="J15">
        <v>987</v>
      </c>
    </row>
    <row r="16" spans="3:13" x14ac:dyDescent="0.25">
      <c r="C16">
        <v>10</v>
      </c>
      <c r="D16">
        <v>0</v>
      </c>
      <c r="E16">
        <v>179</v>
      </c>
      <c r="F16">
        <v>179</v>
      </c>
      <c r="G16">
        <v>179</v>
      </c>
      <c r="H16">
        <v>446.5</v>
      </c>
      <c r="I16">
        <v>13.5</v>
      </c>
      <c r="J16">
        <v>1015</v>
      </c>
      <c r="K16">
        <f t="shared" ref="K16" si="11">H16-H15</f>
        <v>430</v>
      </c>
      <c r="L16">
        <f t="shared" ref="L16" si="12">I16-I15</f>
        <v>-421</v>
      </c>
      <c r="M16">
        <f t="shared" ref="M16" si="13">SQRT(K16^2 +L16^2)</f>
        <v>601.78152181668054</v>
      </c>
    </row>
    <row r="17" spans="3:13" x14ac:dyDescent="0.25">
      <c r="L17" s="1" t="s">
        <v>20</v>
      </c>
      <c r="M17" s="1">
        <f>M16/(J16-J15)</f>
        <v>21.492197207738592</v>
      </c>
    </row>
    <row r="18" spans="3:13" x14ac:dyDescent="0.25">
      <c r="C18">
        <v>11</v>
      </c>
      <c r="D18">
        <v>0</v>
      </c>
      <c r="E18">
        <v>68</v>
      </c>
      <c r="F18">
        <v>68</v>
      </c>
      <c r="G18">
        <v>68</v>
      </c>
      <c r="H18">
        <v>85.5</v>
      </c>
      <c r="I18">
        <v>413.5</v>
      </c>
      <c r="J18">
        <v>1033</v>
      </c>
    </row>
    <row r="19" spans="3:13" x14ac:dyDescent="0.25">
      <c r="C19">
        <v>12</v>
      </c>
      <c r="D19">
        <v>0</v>
      </c>
      <c r="E19">
        <v>68</v>
      </c>
      <c r="F19">
        <v>68</v>
      </c>
      <c r="G19">
        <v>68</v>
      </c>
      <c r="H19">
        <v>476.5</v>
      </c>
      <c r="I19">
        <v>30.5</v>
      </c>
      <c r="J19">
        <v>1061</v>
      </c>
      <c r="K19">
        <f t="shared" ref="K19" si="14">H19-H18</f>
        <v>391</v>
      </c>
      <c r="L19">
        <f t="shared" ref="L19" si="15">I19-I18</f>
        <v>-383</v>
      </c>
      <c r="M19">
        <f t="shared" ref="M19" si="16">SQRT(K19^2 +L19^2)</f>
        <v>547.32988224652968</v>
      </c>
    </row>
    <row r="20" spans="3:13" x14ac:dyDescent="0.25">
      <c r="L20" s="1" t="s">
        <v>20</v>
      </c>
      <c r="M20" s="1">
        <f>M19/(J19-J18)</f>
        <v>19.547495794518916</v>
      </c>
    </row>
    <row r="21" spans="3:13" x14ac:dyDescent="0.25">
      <c r="C21">
        <v>13</v>
      </c>
      <c r="D21">
        <v>0</v>
      </c>
      <c r="E21">
        <v>255</v>
      </c>
      <c r="F21">
        <v>255</v>
      </c>
      <c r="G21">
        <v>255</v>
      </c>
      <c r="H21">
        <v>96.5</v>
      </c>
      <c r="I21">
        <v>413.5</v>
      </c>
      <c r="J21">
        <v>1072</v>
      </c>
    </row>
    <row r="22" spans="3:13" x14ac:dyDescent="0.25">
      <c r="C22">
        <v>14</v>
      </c>
      <c r="D22">
        <v>0</v>
      </c>
      <c r="E22">
        <v>255</v>
      </c>
      <c r="F22">
        <v>255</v>
      </c>
      <c r="G22">
        <v>255</v>
      </c>
      <c r="H22">
        <v>494.5</v>
      </c>
      <c r="I22">
        <v>21.5</v>
      </c>
      <c r="J22">
        <v>1107</v>
      </c>
      <c r="K22">
        <f t="shared" ref="K22" si="17">H22-H21</f>
        <v>398</v>
      </c>
      <c r="L22">
        <f t="shared" ref="L22" si="18">I22-I21</f>
        <v>-392</v>
      </c>
      <c r="M22">
        <f t="shared" ref="M22" si="19">SQRT(K22^2 +L22^2)</f>
        <v>558.6304681987906</v>
      </c>
    </row>
    <row r="23" spans="3:13" x14ac:dyDescent="0.25">
      <c r="L23" s="1" t="s">
        <v>20</v>
      </c>
      <c r="M23" s="1">
        <f>M22/(J22-J21)</f>
        <v>15.960870519965445</v>
      </c>
    </row>
    <row r="24" spans="3:13" x14ac:dyDescent="0.25">
      <c r="C24">
        <v>15</v>
      </c>
      <c r="D24">
        <v>0</v>
      </c>
      <c r="E24">
        <v>34</v>
      </c>
      <c r="F24">
        <v>34</v>
      </c>
      <c r="G24">
        <v>34</v>
      </c>
      <c r="H24">
        <v>59.5</v>
      </c>
      <c r="I24">
        <v>438.5</v>
      </c>
      <c r="J24">
        <v>1123</v>
      </c>
    </row>
    <row r="25" spans="3:13" x14ac:dyDescent="0.25">
      <c r="C25">
        <v>16</v>
      </c>
      <c r="D25">
        <v>0</v>
      </c>
      <c r="E25">
        <v>121</v>
      </c>
      <c r="F25">
        <v>121</v>
      </c>
      <c r="G25">
        <v>121</v>
      </c>
      <c r="H25">
        <v>479.5</v>
      </c>
      <c r="I25">
        <v>28.5</v>
      </c>
      <c r="J25">
        <v>1149</v>
      </c>
      <c r="K25">
        <f t="shared" ref="K25" si="20">H25-H24</f>
        <v>420</v>
      </c>
      <c r="L25">
        <f t="shared" ref="L25" si="21">I25-I24</f>
        <v>-410</v>
      </c>
      <c r="M25">
        <f t="shared" ref="M25" si="22">SQRT(K25^2 +L25^2)</f>
        <v>586.94122363316751</v>
      </c>
    </row>
    <row r="26" spans="3:13" x14ac:dyDescent="0.25">
      <c r="L26" s="1" t="s">
        <v>20</v>
      </c>
      <c r="M26" s="1">
        <f>M25/(J25-J24)</f>
        <v>22.574662447429521</v>
      </c>
    </row>
    <row r="27" spans="3:13" x14ac:dyDescent="0.25">
      <c r="C27">
        <v>17</v>
      </c>
      <c r="D27">
        <v>0</v>
      </c>
      <c r="E27">
        <v>193</v>
      </c>
      <c r="F27">
        <v>193</v>
      </c>
      <c r="G27">
        <v>193</v>
      </c>
      <c r="H27">
        <v>49.5</v>
      </c>
      <c r="I27">
        <v>457.5</v>
      </c>
      <c r="J27">
        <v>1521</v>
      </c>
    </row>
    <row r="28" spans="3:13" x14ac:dyDescent="0.25">
      <c r="C28">
        <v>18</v>
      </c>
      <c r="D28">
        <v>0</v>
      </c>
      <c r="E28">
        <v>255</v>
      </c>
      <c r="F28">
        <v>255</v>
      </c>
      <c r="G28">
        <v>255</v>
      </c>
      <c r="H28">
        <v>488.5</v>
      </c>
      <c r="I28">
        <v>24.5</v>
      </c>
      <c r="J28">
        <v>1549</v>
      </c>
      <c r="K28">
        <f t="shared" ref="K28" si="23">H28-H27</f>
        <v>439</v>
      </c>
      <c r="L28">
        <f t="shared" ref="L28" si="24">I28-I27</f>
        <v>-433</v>
      </c>
      <c r="M28">
        <f t="shared" ref="M28" si="25">SQRT(K28^2 +L28^2)</f>
        <v>616.6117092628067</v>
      </c>
    </row>
    <row r="29" spans="3:13" x14ac:dyDescent="0.25">
      <c r="L29" s="1" t="s">
        <v>20</v>
      </c>
      <c r="M29" s="1">
        <f>M28/(J28-J27)</f>
        <v>22.021846759385955</v>
      </c>
    </row>
    <row r="30" spans="3:13" x14ac:dyDescent="0.25">
      <c r="C30">
        <v>19</v>
      </c>
      <c r="D30">
        <v>0</v>
      </c>
      <c r="E30">
        <v>255</v>
      </c>
      <c r="F30">
        <v>255</v>
      </c>
      <c r="G30">
        <v>255</v>
      </c>
      <c r="H30">
        <v>37.5</v>
      </c>
      <c r="I30">
        <v>464.5</v>
      </c>
      <c r="J30">
        <v>1576</v>
      </c>
    </row>
    <row r="31" spans="3:13" x14ac:dyDescent="0.25">
      <c r="C31">
        <v>20</v>
      </c>
      <c r="D31">
        <v>0</v>
      </c>
      <c r="E31">
        <v>255</v>
      </c>
      <c r="F31">
        <v>255</v>
      </c>
      <c r="G31">
        <v>255</v>
      </c>
      <c r="H31">
        <v>464.5</v>
      </c>
      <c r="I31">
        <v>45.5</v>
      </c>
      <c r="J31">
        <v>1605</v>
      </c>
      <c r="K31">
        <f t="shared" ref="K31" si="26">H31-H30</f>
        <v>427</v>
      </c>
      <c r="L31">
        <f t="shared" ref="L31" si="27">I31-I30</f>
        <v>-419</v>
      </c>
      <c r="M31">
        <f t="shared" ref="M31" si="28">SQRT(K31^2 +L31^2)</f>
        <v>598.23908264171439</v>
      </c>
    </row>
    <row r="32" spans="3:13" x14ac:dyDescent="0.25">
      <c r="L32" s="1" t="s">
        <v>20</v>
      </c>
      <c r="M32" s="1">
        <f>M31/(J31-J30)</f>
        <v>20.628933884197046</v>
      </c>
    </row>
    <row r="33" spans="3:13" x14ac:dyDescent="0.25">
      <c r="C33">
        <v>21</v>
      </c>
      <c r="D33">
        <v>0</v>
      </c>
      <c r="E33">
        <v>145</v>
      </c>
      <c r="F33">
        <v>145</v>
      </c>
      <c r="G33">
        <v>145</v>
      </c>
      <c r="H33">
        <v>49.5</v>
      </c>
      <c r="I33">
        <v>458.5</v>
      </c>
      <c r="J33">
        <v>1607</v>
      </c>
    </row>
    <row r="34" spans="3:13" x14ac:dyDescent="0.25">
      <c r="C34">
        <v>22</v>
      </c>
      <c r="D34">
        <v>0</v>
      </c>
      <c r="E34">
        <v>138</v>
      </c>
      <c r="F34">
        <v>138</v>
      </c>
      <c r="G34">
        <v>138</v>
      </c>
      <c r="H34">
        <v>500.5</v>
      </c>
      <c r="I34">
        <v>16.5</v>
      </c>
      <c r="J34">
        <v>1653</v>
      </c>
      <c r="K34">
        <f t="shared" ref="K34" si="29">H34-H33</f>
        <v>451</v>
      </c>
      <c r="L34">
        <f t="shared" ref="L34" si="30">I34-I33</f>
        <v>-442</v>
      </c>
      <c r="M34">
        <f t="shared" ref="M34" si="31">SQRT(K34^2 +L34^2)</f>
        <v>631.47842401779656</v>
      </c>
    </row>
    <row r="35" spans="3:13" x14ac:dyDescent="0.25">
      <c r="L35" s="1" t="s">
        <v>20</v>
      </c>
      <c r="M35" s="1">
        <f>M34/(J34-J33)</f>
        <v>13.727791826473839</v>
      </c>
    </row>
    <row r="36" spans="3:13" x14ac:dyDescent="0.25">
      <c r="C36">
        <v>23</v>
      </c>
      <c r="D36">
        <v>0</v>
      </c>
      <c r="E36">
        <v>255</v>
      </c>
      <c r="F36">
        <v>255</v>
      </c>
      <c r="G36">
        <v>255</v>
      </c>
      <c r="H36">
        <v>20.5</v>
      </c>
      <c r="I36">
        <v>447.5</v>
      </c>
      <c r="J36">
        <v>1669</v>
      </c>
    </row>
    <row r="37" spans="3:13" x14ac:dyDescent="0.25">
      <c r="C37">
        <v>24</v>
      </c>
      <c r="D37">
        <v>0</v>
      </c>
      <c r="E37">
        <v>255</v>
      </c>
      <c r="F37">
        <v>255</v>
      </c>
      <c r="G37">
        <v>255</v>
      </c>
      <c r="H37">
        <v>454.5</v>
      </c>
      <c r="I37">
        <v>23.5</v>
      </c>
      <c r="J37">
        <v>1704</v>
      </c>
      <c r="K37">
        <f t="shared" ref="K37" si="32">H37-H36</f>
        <v>434</v>
      </c>
      <c r="L37">
        <f t="shared" ref="L37" si="33">I37-I36</f>
        <v>-424</v>
      </c>
      <c r="M37">
        <f t="shared" ref="M37" si="34">SQRT(K37^2 +L37^2)</f>
        <v>606.73882354766124</v>
      </c>
    </row>
    <row r="38" spans="3:13" x14ac:dyDescent="0.25">
      <c r="L38" s="1" t="s">
        <v>20</v>
      </c>
      <c r="M38" s="1">
        <f>M37/(J37-J36)</f>
        <v>17.335394958504608</v>
      </c>
    </row>
    <row r="39" spans="3:13" x14ac:dyDescent="0.25">
      <c r="C39">
        <v>25</v>
      </c>
      <c r="D39">
        <v>0</v>
      </c>
      <c r="E39">
        <v>255</v>
      </c>
      <c r="F39">
        <v>255</v>
      </c>
      <c r="G39">
        <v>255</v>
      </c>
      <c r="H39">
        <v>23.5</v>
      </c>
      <c r="I39">
        <v>444.5</v>
      </c>
      <c r="J39">
        <v>1706</v>
      </c>
    </row>
    <row r="40" spans="3:13" x14ac:dyDescent="0.25">
      <c r="C40">
        <v>26</v>
      </c>
      <c r="D40">
        <v>0</v>
      </c>
      <c r="E40">
        <v>255</v>
      </c>
      <c r="F40">
        <v>255</v>
      </c>
      <c r="G40">
        <v>255</v>
      </c>
      <c r="H40">
        <v>443.5</v>
      </c>
      <c r="I40">
        <v>35.5</v>
      </c>
      <c r="J40">
        <v>1729</v>
      </c>
      <c r="K40">
        <f t="shared" ref="K40" si="35">H40-H39</f>
        <v>420</v>
      </c>
      <c r="L40">
        <f t="shared" ref="L40" si="36">I40-I39</f>
        <v>-409</v>
      </c>
      <c r="M40">
        <f t="shared" ref="M40" si="37">SQRT(K40^2 +L40^2)</f>
        <v>586.2431236270495</v>
      </c>
    </row>
    <row r="41" spans="3:13" x14ac:dyDescent="0.25">
      <c r="L41" s="1" t="s">
        <v>20</v>
      </c>
      <c r="M41" s="1">
        <f>M40/(J40-J39)</f>
        <v>25.488831462045631</v>
      </c>
    </row>
    <row r="42" spans="3:13" x14ac:dyDescent="0.25">
      <c r="C42">
        <v>27</v>
      </c>
      <c r="D42">
        <v>0</v>
      </c>
      <c r="E42">
        <v>255</v>
      </c>
      <c r="F42">
        <v>255</v>
      </c>
      <c r="G42">
        <v>255</v>
      </c>
      <c r="H42">
        <v>64.5</v>
      </c>
      <c r="I42">
        <v>450.5</v>
      </c>
      <c r="J42">
        <v>1736</v>
      </c>
    </row>
    <row r="43" spans="3:13" x14ac:dyDescent="0.25">
      <c r="C43">
        <v>28</v>
      </c>
      <c r="D43">
        <v>0</v>
      </c>
      <c r="E43">
        <v>57</v>
      </c>
      <c r="F43">
        <v>57</v>
      </c>
      <c r="G43">
        <v>57</v>
      </c>
      <c r="H43">
        <v>504.5</v>
      </c>
      <c r="I43">
        <v>21.5</v>
      </c>
      <c r="J43">
        <v>1777</v>
      </c>
      <c r="K43">
        <f t="shared" ref="K43" si="38">H43-H42</f>
        <v>440</v>
      </c>
      <c r="L43">
        <f t="shared" ref="L43" si="39">I43-I42</f>
        <v>-429</v>
      </c>
      <c r="M43">
        <f t="shared" ref="M43" si="40">SQRT(K43^2 +L43^2)</f>
        <v>614.52501983239051</v>
      </c>
    </row>
    <row r="44" spans="3:13" x14ac:dyDescent="0.25">
      <c r="L44" s="1" t="s">
        <v>20</v>
      </c>
      <c r="M44" s="1">
        <f>M43/(J43-J42)</f>
        <v>14.988415117863184</v>
      </c>
    </row>
    <row r="45" spans="3:13" x14ac:dyDescent="0.25">
      <c r="C45">
        <v>29</v>
      </c>
      <c r="D45">
        <v>0</v>
      </c>
      <c r="E45">
        <v>117</v>
      </c>
      <c r="F45">
        <v>117</v>
      </c>
      <c r="G45">
        <v>117</v>
      </c>
      <c r="H45">
        <v>25.5</v>
      </c>
      <c r="I45">
        <v>428.5</v>
      </c>
      <c r="J45">
        <v>2194</v>
      </c>
    </row>
    <row r="46" spans="3:13" x14ac:dyDescent="0.25">
      <c r="C46">
        <v>30</v>
      </c>
      <c r="D46">
        <v>0</v>
      </c>
      <c r="E46">
        <v>255</v>
      </c>
      <c r="F46">
        <v>255</v>
      </c>
      <c r="G46">
        <v>255</v>
      </c>
      <c r="H46">
        <v>443.5</v>
      </c>
      <c r="I46">
        <v>18.5</v>
      </c>
      <c r="J46">
        <v>2236</v>
      </c>
      <c r="K46">
        <f t="shared" ref="K46" si="41">H46-H45</f>
        <v>418</v>
      </c>
      <c r="L46">
        <f t="shared" ref="L46" si="42">I46-I45</f>
        <v>-410</v>
      </c>
      <c r="M46">
        <f t="shared" ref="M46" si="43">SQRT(K46^2 +L46^2)</f>
        <v>585.51174198302806</v>
      </c>
    </row>
    <row r="47" spans="3:13" x14ac:dyDescent="0.25">
      <c r="L47" s="1" t="s">
        <v>20</v>
      </c>
      <c r="M47" s="1">
        <f>M46/(J46-J45)</f>
        <v>13.940755761500668</v>
      </c>
    </row>
    <row r="49" spans="3:13" x14ac:dyDescent="0.25">
      <c r="C49">
        <v>1</v>
      </c>
      <c r="D49">
        <v>0</v>
      </c>
      <c r="E49">
        <v>255</v>
      </c>
      <c r="F49">
        <v>255</v>
      </c>
      <c r="G49">
        <v>255</v>
      </c>
      <c r="H49">
        <v>41</v>
      </c>
      <c r="I49">
        <v>462</v>
      </c>
      <c r="J49">
        <v>2868</v>
      </c>
    </row>
    <row r="50" spans="3:13" x14ac:dyDescent="0.25">
      <c r="C50">
        <v>2</v>
      </c>
      <c r="D50">
        <v>0</v>
      </c>
      <c r="E50">
        <v>255</v>
      </c>
      <c r="F50">
        <v>255</v>
      </c>
      <c r="G50">
        <v>255</v>
      </c>
      <c r="H50">
        <v>492.5</v>
      </c>
      <c r="I50">
        <v>18.5</v>
      </c>
      <c r="J50">
        <v>2895</v>
      </c>
      <c r="K50">
        <f t="shared" ref="K50" si="44">H50-H49</f>
        <v>451.5</v>
      </c>
      <c r="L50">
        <f t="shared" ref="L50" si="45">I50-I49</f>
        <v>-443.5</v>
      </c>
      <c r="M50">
        <f t="shared" ref="M50" si="46">SQRT(K50^2 +L50^2)</f>
        <v>632.8858506871519</v>
      </c>
    </row>
    <row r="51" spans="3:13" x14ac:dyDescent="0.25">
      <c r="L51" s="1" t="s">
        <v>20</v>
      </c>
      <c r="M51" s="1">
        <f>M50/(J50-J49)</f>
        <v>23.440216692116739</v>
      </c>
    </row>
    <row r="52" spans="3:13" x14ac:dyDescent="0.25">
      <c r="C52">
        <v>3</v>
      </c>
      <c r="D52">
        <v>0</v>
      </c>
      <c r="E52">
        <v>47</v>
      </c>
      <c r="F52">
        <v>47</v>
      </c>
      <c r="G52">
        <v>47</v>
      </c>
      <c r="H52">
        <v>33.5</v>
      </c>
      <c r="I52">
        <v>436.5</v>
      </c>
      <c r="J52">
        <v>2892</v>
      </c>
    </row>
    <row r="53" spans="3:13" x14ac:dyDescent="0.25">
      <c r="C53">
        <v>4</v>
      </c>
      <c r="D53">
        <v>0</v>
      </c>
      <c r="E53">
        <v>74</v>
      </c>
      <c r="F53">
        <v>74</v>
      </c>
      <c r="G53">
        <v>74</v>
      </c>
      <c r="H53">
        <v>469.5</v>
      </c>
      <c r="I53">
        <v>11.5</v>
      </c>
      <c r="J53">
        <v>2917</v>
      </c>
      <c r="K53">
        <f t="shared" ref="K53" si="47">H53-H52</f>
        <v>436</v>
      </c>
      <c r="L53">
        <f t="shared" ref="L53" si="48">I53-I52</f>
        <v>-425</v>
      </c>
      <c r="M53">
        <f t="shared" ref="M53" si="49">SQRT(K53^2 +L53^2)</f>
        <v>608.86862293930039</v>
      </c>
    </row>
    <row r="54" spans="3:13" x14ac:dyDescent="0.25">
      <c r="L54" s="1" t="s">
        <v>20</v>
      </c>
      <c r="M54" s="1">
        <f>M53/(J53-J52)</f>
        <v>24.354744917572017</v>
      </c>
    </row>
    <row r="55" spans="3:13" x14ac:dyDescent="0.25">
      <c r="C55">
        <v>5</v>
      </c>
      <c r="D55">
        <v>0</v>
      </c>
      <c r="E55">
        <v>255</v>
      </c>
      <c r="F55">
        <v>255</v>
      </c>
      <c r="G55">
        <v>255</v>
      </c>
      <c r="H55">
        <v>30.5</v>
      </c>
      <c r="I55">
        <v>472.5</v>
      </c>
      <c r="J55">
        <v>3052</v>
      </c>
    </row>
    <row r="56" spans="3:13" x14ac:dyDescent="0.25">
      <c r="C56">
        <v>6</v>
      </c>
      <c r="D56">
        <v>0</v>
      </c>
      <c r="E56">
        <v>255</v>
      </c>
      <c r="F56">
        <v>255</v>
      </c>
      <c r="G56">
        <v>255</v>
      </c>
      <c r="H56">
        <v>500.5</v>
      </c>
      <c r="I56">
        <v>9.5</v>
      </c>
      <c r="J56">
        <v>3081</v>
      </c>
      <c r="K56">
        <f t="shared" ref="K56" si="50">H56-H55</f>
        <v>470</v>
      </c>
      <c r="L56">
        <f t="shared" ref="L56" si="51">I56-I55</f>
        <v>-463</v>
      </c>
      <c r="M56">
        <f t="shared" ref="M56" si="52">SQRT(K56^2 +L56^2)</f>
        <v>659.74919477025514</v>
      </c>
    </row>
    <row r="57" spans="3:13" x14ac:dyDescent="0.25">
      <c r="L57" s="1" t="s">
        <v>20</v>
      </c>
      <c r="M57" s="1">
        <f>M56/(J56-J55)</f>
        <v>22.749972233457076</v>
      </c>
    </row>
    <row r="58" spans="3:13" x14ac:dyDescent="0.25">
      <c r="C58">
        <v>7</v>
      </c>
      <c r="D58">
        <v>0</v>
      </c>
      <c r="E58">
        <v>69</v>
      </c>
      <c r="F58">
        <v>69</v>
      </c>
      <c r="G58">
        <v>69</v>
      </c>
      <c r="H58">
        <v>25.5</v>
      </c>
      <c r="I58">
        <v>421.5</v>
      </c>
      <c r="J58">
        <v>3091</v>
      </c>
    </row>
    <row r="59" spans="3:13" x14ac:dyDescent="0.25">
      <c r="C59">
        <v>8</v>
      </c>
      <c r="D59">
        <v>0</v>
      </c>
      <c r="E59">
        <v>188</v>
      </c>
      <c r="F59">
        <v>188</v>
      </c>
      <c r="G59">
        <v>188</v>
      </c>
      <c r="H59">
        <v>451.5</v>
      </c>
      <c r="I59">
        <v>5.5</v>
      </c>
      <c r="J59">
        <v>3124</v>
      </c>
      <c r="K59">
        <f t="shared" ref="K59" si="53">H59-H58</f>
        <v>426</v>
      </c>
      <c r="L59">
        <f t="shared" ref="L59" si="54">I59-I58</f>
        <v>-416</v>
      </c>
      <c r="M59">
        <f t="shared" ref="M59" si="55">SQRT(K59^2 +L59^2)</f>
        <v>595.42589799235304</v>
      </c>
    </row>
    <row r="60" spans="3:13" x14ac:dyDescent="0.25">
      <c r="L60" s="1" t="s">
        <v>20</v>
      </c>
      <c r="M60" s="1">
        <f>M59/(J59-J58)</f>
        <v>18.043209030071303</v>
      </c>
    </row>
    <row r="61" spans="3:13" x14ac:dyDescent="0.25">
      <c r="C61">
        <v>9</v>
      </c>
      <c r="D61">
        <v>0</v>
      </c>
      <c r="E61">
        <v>31</v>
      </c>
      <c r="F61">
        <v>31</v>
      </c>
      <c r="G61">
        <v>31</v>
      </c>
      <c r="H61">
        <v>54.5</v>
      </c>
      <c r="I61">
        <v>432.5</v>
      </c>
      <c r="J61">
        <v>3259</v>
      </c>
    </row>
    <row r="62" spans="3:13" x14ac:dyDescent="0.25">
      <c r="C62">
        <v>10</v>
      </c>
      <c r="D62">
        <v>0</v>
      </c>
      <c r="E62">
        <v>58</v>
      </c>
      <c r="F62">
        <v>58</v>
      </c>
      <c r="G62">
        <v>58</v>
      </c>
      <c r="H62">
        <v>492.5</v>
      </c>
      <c r="I62">
        <v>3.5</v>
      </c>
      <c r="J62">
        <v>3285</v>
      </c>
      <c r="K62">
        <f t="shared" ref="K62" si="56">H62-H61</f>
        <v>438</v>
      </c>
      <c r="L62">
        <f t="shared" ref="L62" si="57">I62-I61</f>
        <v>-429</v>
      </c>
      <c r="M62">
        <f t="shared" ref="M62" si="58">SQRT(K62^2 +L62^2)</f>
        <v>613.09460933855883</v>
      </c>
    </row>
    <row r="63" spans="3:13" x14ac:dyDescent="0.25">
      <c r="L63" s="1" t="s">
        <v>20</v>
      </c>
      <c r="M63" s="1">
        <f>M62/(J62-J61)</f>
        <v>23.580561897636876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50CF-F043-4665-B62D-83351133B5AB}">
  <dimension ref="E4:O63"/>
  <sheetViews>
    <sheetView topLeftCell="A37" workbookViewId="0">
      <selection activeCell="M41" sqref="M41:O42"/>
    </sheetView>
  </sheetViews>
  <sheetFormatPr defaultRowHeight="15" x14ac:dyDescent="0.25"/>
  <sheetData>
    <row r="4" spans="5:15" x14ac:dyDescent="0.25">
      <c r="E4">
        <v>1</v>
      </c>
      <c r="F4">
        <v>0</v>
      </c>
      <c r="G4">
        <v>255</v>
      </c>
      <c r="H4">
        <v>255</v>
      </c>
      <c r="I4">
        <v>255</v>
      </c>
      <c r="J4">
        <v>65</v>
      </c>
      <c r="K4">
        <v>425</v>
      </c>
      <c r="L4">
        <v>101</v>
      </c>
    </row>
    <row r="5" spans="5:15" x14ac:dyDescent="0.25">
      <c r="E5">
        <v>2</v>
      </c>
      <c r="F5">
        <v>0</v>
      </c>
      <c r="G5">
        <v>25</v>
      </c>
      <c r="H5">
        <v>25</v>
      </c>
      <c r="I5">
        <v>25</v>
      </c>
      <c r="J5">
        <v>481.5</v>
      </c>
      <c r="K5">
        <v>19.5</v>
      </c>
      <c r="L5">
        <v>134</v>
      </c>
      <c r="M5">
        <f t="shared" ref="M5:N5" si="0">J5-J4</f>
        <v>416.5</v>
      </c>
      <c r="N5">
        <f t="shared" si="0"/>
        <v>-405.5</v>
      </c>
      <c r="O5">
        <f t="shared" ref="O5" si="1">SQRT(M5^2 +N5^2)</f>
        <v>581.29381555285795</v>
      </c>
    </row>
    <row r="6" spans="5:15" x14ac:dyDescent="0.25">
      <c r="N6" s="1" t="s">
        <v>20</v>
      </c>
      <c r="O6" s="1">
        <f>O5/(L5-L4)</f>
        <v>17.614964107662363</v>
      </c>
    </row>
    <row r="7" spans="5:15" x14ac:dyDescent="0.25">
      <c r="E7">
        <v>3</v>
      </c>
      <c r="F7">
        <v>0</v>
      </c>
      <c r="G7">
        <v>255</v>
      </c>
      <c r="H7">
        <v>255</v>
      </c>
      <c r="I7">
        <v>255</v>
      </c>
      <c r="J7">
        <v>21.5</v>
      </c>
      <c r="K7">
        <v>452.5</v>
      </c>
      <c r="L7">
        <v>134</v>
      </c>
    </row>
    <row r="8" spans="5:15" x14ac:dyDescent="0.25">
      <c r="E8">
        <v>4</v>
      </c>
      <c r="F8">
        <v>0</v>
      </c>
      <c r="G8">
        <v>255</v>
      </c>
      <c r="H8">
        <v>255</v>
      </c>
      <c r="I8">
        <v>255</v>
      </c>
      <c r="J8">
        <v>466.5</v>
      </c>
      <c r="K8">
        <v>13.5</v>
      </c>
      <c r="L8">
        <v>189</v>
      </c>
      <c r="M8">
        <f t="shared" ref="M8:N8" si="2">J8-J7</f>
        <v>445</v>
      </c>
      <c r="N8">
        <f t="shared" si="2"/>
        <v>-439</v>
      </c>
      <c r="O8">
        <f t="shared" ref="O8" si="3">SQRT(M8^2 +N8^2)</f>
        <v>625.09679250496879</v>
      </c>
    </row>
    <row r="9" spans="5:15" x14ac:dyDescent="0.25">
      <c r="N9" s="1" t="s">
        <v>20</v>
      </c>
      <c r="O9" s="1">
        <f>O8/(L8-L7)</f>
        <v>11.365396227363069</v>
      </c>
    </row>
    <row r="10" spans="5:15" x14ac:dyDescent="0.25">
      <c r="E10">
        <v>5</v>
      </c>
      <c r="F10">
        <v>0</v>
      </c>
      <c r="G10">
        <v>255</v>
      </c>
      <c r="H10">
        <v>255</v>
      </c>
      <c r="I10">
        <v>255</v>
      </c>
      <c r="J10">
        <v>51.5</v>
      </c>
      <c r="K10">
        <v>445.5</v>
      </c>
      <c r="L10">
        <v>229</v>
      </c>
    </row>
    <row r="11" spans="5:15" x14ac:dyDescent="0.25">
      <c r="E11">
        <v>6</v>
      </c>
      <c r="F11">
        <v>0</v>
      </c>
      <c r="G11">
        <v>68</v>
      </c>
      <c r="H11">
        <v>68</v>
      </c>
      <c r="I11">
        <v>68</v>
      </c>
      <c r="J11">
        <v>489.5</v>
      </c>
      <c r="K11">
        <v>17.5</v>
      </c>
      <c r="L11">
        <v>260</v>
      </c>
      <c r="M11">
        <f t="shared" ref="M11:N11" si="4">J11-J10</f>
        <v>438</v>
      </c>
      <c r="N11">
        <f t="shared" si="4"/>
        <v>-428</v>
      </c>
      <c r="O11">
        <f t="shared" ref="O11" si="5">SQRT(M11^2 +N11^2)</f>
        <v>612.39529717332084</v>
      </c>
    </row>
    <row r="12" spans="5:15" x14ac:dyDescent="0.25">
      <c r="N12" s="1" t="s">
        <v>20</v>
      </c>
      <c r="O12" s="1">
        <f>O11/(L11-L10)</f>
        <v>19.754687005590995</v>
      </c>
    </row>
    <row r="13" spans="5:15" x14ac:dyDescent="0.25">
      <c r="E13">
        <v>7</v>
      </c>
      <c r="F13">
        <v>0</v>
      </c>
      <c r="G13">
        <v>255</v>
      </c>
      <c r="H13">
        <v>255</v>
      </c>
      <c r="I13">
        <v>255</v>
      </c>
      <c r="J13">
        <v>31.5</v>
      </c>
      <c r="K13">
        <v>464.5</v>
      </c>
      <c r="L13">
        <v>264</v>
      </c>
    </row>
    <row r="14" spans="5:15" x14ac:dyDescent="0.25">
      <c r="E14">
        <v>8</v>
      </c>
      <c r="F14">
        <v>0</v>
      </c>
      <c r="G14">
        <v>155</v>
      </c>
      <c r="H14">
        <v>155</v>
      </c>
      <c r="I14">
        <v>155</v>
      </c>
      <c r="J14">
        <v>462.5</v>
      </c>
      <c r="K14">
        <v>41.5</v>
      </c>
      <c r="L14">
        <v>291</v>
      </c>
      <c r="M14">
        <f t="shared" ref="M14:N14" si="6">J14-J13</f>
        <v>431</v>
      </c>
      <c r="N14">
        <f t="shared" si="6"/>
        <v>-423</v>
      </c>
      <c r="O14">
        <f t="shared" ref="O14" si="7">SQRT(M14^2 +N14^2)</f>
        <v>603.89568635650971</v>
      </c>
    </row>
    <row r="15" spans="5:15" x14ac:dyDescent="0.25">
      <c r="N15" s="1" t="s">
        <v>20</v>
      </c>
      <c r="O15" s="1">
        <f>O14/(L14-L13)</f>
        <v>22.366506902092951</v>
      </c>
    </row>
    <row r="16" spans="5:15" x14ac:dyDescent="0.25">
      <c r="E16">
        <v>9</v>
      </c>
      <c r="F16">
        <v>0</v>
      </c>
      <c r="G16">
        <v>48</v>
      </c>
      <c r="H16">
        <v>48</v>
      </c>
      <c r="I16">
        <v>48</v>
      </c>
      <c r="J16">
        <v>23.5</v>
      </c>
      <c r="K16">
        <v>424.5</v>
      </c>
      <c r="L16">
        <v>344</v>
      </c>
    </row>
    <row r="17" spans="5:15" x14ac:dyDescent="0.25">
      <c r="E17">
        <v>10</v>
      </c>
      <c r="F17">
        <v>0</v>
      </c>
      <c r="G17">
        <v>9</v>
      </c>
      <c r="H17">
        <v>9</v>
      </c>
      <c r="I17">
        <v>9</v>
      </c>
      <c r="J17">
        <v>430.5</v>
      </c>
      <c r="K17">
        <v>20.5</v>
      </c>
      <c r="L17">
        <v>397</v>
      </c>
      <c r="M17">
        <f t="shared" ref="M17:N17" si="8">J17-J16</f>
        <v>407</v>
      </c>
      <c r="N17">
        <f t="shared" si="8"/>
        <v>-404</v>
      </c>
      <c r="O17">
        <f t="shared" ref="O17" si="9">SQRT(M17^2 +N17^2)</f>
        <v>573.46752305601399</v>
      </c>
    </row>
    <row r="18" spans="5:15" x14ac:dyDescent="0.25">
      <c r="N18" s="1" t="s">
        <v>20</v>
      </c>
      <c r="O18" s="1">
        <f>O17/(L17-L16)</f>
        <v>10.820141944453095</v>
      </c>
    </row>
    <row r="19" spans="5:15" x14ac:dyDescent="0.25">
      <c r="E19">
        <v>11</v>
      </c>
      <c r="F19">
        <v>0</v>
      </c>
      <c r="G19">
        <v>148</v>
      </c>
      <c r="H19">
        <v>148</v>
      </c>
      <c r="I19">
        <v>148</v>
      </c>
      <c r="J19">
        <v>12.5</v>
      </c>
      <c r="K19">
        <v>457.5</v>
      </c>
      <c r="L19">
        <v>1332</v>
      </c>
    </row>
    <row r="20" spans="5:15" x14ac:dyDescent="0.25">
      <c r="E20">
        <v>12</v>
      </c>
      <c r="F20">
        <v>0</v>
      </c>
      <c r="G20">
        <v>123</v>
      </c>
      <c r="H20">
        <v>123</v>
      </c>
      <c r="I20">
        <v>123</v>
      </c>
      <c r="J20">
        <v>467.5</v>
      </c>
      <c r="K20">
        <v>11.5</v>
      </c>
      <c r="L20">
        <v>1363</v>
      </c>
      <c r="M20">
        <f t="shared" ref="M20:N20" si="10">J20-J19</f>
        <v>455</v>
      </c>
      <c r="N20">
        <f t="shared" si="10"/>
        <v>-446</v>
      </c>
      <c r="O20">
        <f t="shared" ref="O20" si="11">SQRT(M20^2 +N20^2)</f>
        <v>637.13499354532394</v>
      </c>
    </row>
    <row r="21" spans="5:15" x14ac:dyDescent="0.25">
      <c r="N21" s="1" t="s">
        <v>20</v>
      </c>
      <c r="O21" s="1">
        <f>O20/(L20-L19)</f>
        <v>20.552741727268515</v>
      </c>
    </row>
    <row r="22" spans="5:15" x14ac:dyDescent="0.25">
      <c r="E22">
        <v>13</v>
      </c>
      <c r="F22">
        <v>0</v>
      </c>
      <c r="G22">
        <v>255</v>
      </c>
      <c r="H22">
        <v>255</v>
      </c>
      <c r="I22">
        <v>255</v>
      </c>
      <c r="J22">
        <v>34.5</v>
      </c>
      <c r="K22">
        <v>448.5</v>
      </c>
      <c r="L22">
        <v>1469</v>
      </c>
    </row>
    <row r="23" spans="5:15" x14ac:dyDescent="0.25">
      <c r="E23">
        <v>14</v>
      </c>
      <c r="F23">
        <v>0</v>
      </c>
      <c r="G23">
        <v>255</v>
      </c>
      <c r="H23">
        <v>255</v>
      </c>
      <c r="I23">
        <v>255</v>
      </c>
      <c r="J23">
        <v>476.5</v>
      </c>
      <c r="K23">
        <v>13.5</v>
      </c>
      <c r="L23">
        <v>1499</v>
      </c>
      <c r="M23">
        <f t="shared" ref="M23:N23" si="12">J23-J22</f>
        <v>442</v>
      </c>
      <c r="N23">
        <f t="shared" si="12"/>
        <v>-435</v>
      </c>
      <c r="O23">
        <f t="shared" ref="O23" si="13">SQRT(M23^2 +N23^2)</f>
        <v>620.15240062423368</v>
      </c>
    </row>
    <row r="24" spans="5:15" x14ac:dyDescent="0.25">
      <c r="N24" s="1" t="s">
        <v>20</v>
      </c>
      <c r="O24" s="1">
        <f>O23/(L23-L22)</f>
        <v>20.671746687474457</v>
      </c>
    </row>
    <row r="25" spans="5:15" x14ac:dyDescent="0.25">
      <c r="E25">
        <v>15</v>
      </c>
      <c r="F25">
        <v>0</v>
      </c>
      <c r="G25">
        <v>255</v>
      </c>
      <c r="H25">
        <v>255</v>
      </c>
      <c r="I25">
        <v>255</v>
      </c>
      <c r="J25">
        <v>19.5</v>
      </c>
      <c r="K25">
        <v>435.5</v>
      </c>
      <c r="L25">
        <v>1509</v>
      </c>
    </row>
    <row r="26" spans="5:15" x14ac:dyDescent="0.25">
      <c r="E26">
        <v>16</v>
      </c>
      <c r="F26">
        <v>0</v>
      </c>
      <c r="G26">
        <v>204</v>
      </c>
      <c r="H26">
        <v>204</v>
      </c>
      <c r="I26">
        <v>204</v>
      </c>
      <c r="J26">
        <v>448.5</v>
      </c>
      <c r="K26">
        <v>15.5</v>
      </c>
      <c r="L26">
        <v>1544</v>
      </c>
      <c r="M26">
        <f t="shared" ref="M26:N26" si="14">J26-J25</f>
        <v>429</v>
      </c>
      <c r="N26">
        <f t="shared" si="14"/>
        <v>-420</v>
      </c>
      <c r="O26">
        <f t="shared" ref="O26" si="15">SQRT(M26^2 +N26^2)</f>
        <v>600.36738752200722</v>
      </c>
    </row>
    <row r="27" spans="5:15" x14ac:dyDescent="0.25">
      <c r="N27" s="1" t="s">
        <v>20</v>
      </c>
      <c r="O27" s="1">
        <f>O26/(L26-L25)</f>
        <v>17.153353929200208</v>
      </c>
    </row>
    <row r="28" spans="5:15" x14ac:dyDescent="0.25">
      <c r="E28">
        <v>17</v>
      </c>
      <c r="F28">
        <v>0</v>
      </c>
      <c r="G28">
        <v>255</v>
      </c>
      <c r="H28">
        <v>255</v>
      </c>
      <c r="I28">
        <v>255</v>
      </c>
      <c r="J28">
        <v>65.5</v>
      </c>
      <c r="K28">
        <v>449.5</v>
      </c>
      <c r="L28">
        <v>1530</v>
      </c>
    </row>
    <row r="29" spans="5:15" x14ac:dyDescent="0.25">
      <c r="E29">
        <v>18</v>
      </c>
      <c r="F29">
        <v>0</v>
      </c>
      <c r="G29">
        <v>255</v>
      </c>
      <c r="H29">
        <v>255</v>
      </c>
      <c r="I29">
        <v>255</v>
      </c>
      <c r="J29">
        <v>510.5</v>
      </c>
      <c r="K29">
        <v>13.5</v>
      </c>
      <c r="L29">
        <v>1580</v>
      </c>
      <c r="M29">
        <f t="shared" ref="M29:N29" si="16">J29-J28</f>
        <v>445</v>
      </c>
      <c r="N29">
        <f t="shared" si="16"/>
        <v>-436</v>
      </c>
      <c r="O29">
        <f t="shared" ref="O29" si="17">SQRT(M29^2 +N29^2)</f>
        <v>622.99357942116865</v>
      </c>
    </row>
    <row r="30" spans="5:15" x14ac:dyDescent="0.25">
      <c r="N30" s="1" t="s">
        <v>20</v>
      </c>
      <c r="O30" s="1">
        <f>O29/(L29-L28)</f>
        <v>12.459871588423374</v>
      </c>
    </row>
    <row r="31" spans="5:15" x14ac:dyDescent="0.25">
      <c r="E31">
        <v>19</v>
      </c>
      <c r="F31">
        <v>0</v>
      </c>
      <c r="G31">
        <v>255</v>
      </c>
      <c r="H31">
        <v>255</v>
      </c>
      <c r="I31">
        <v>255</v>
      </c>
      <c r="J31">
        <v>24.5</v>
      </c>
      <c r="K31">
        <v>468.5</v>
      </c>
      <c r="L31">
        <v>1602</v>
      </c>
    </row>
    <row r="32" spans="5:15" x14ac:dyDescent="0.25">
      <c r="E32">
        <v>20</v>
      </c>
      <c r="F32">
        <v>0</v>
      </c>
      <c r="G32">
        <v>255</v>
      </c>
      <c r="H32">
        <v>255</v>
      </c>
      <c r="I32">
        <v>255</v>
      </c>
      <c r="J32">
        <v>482.5</v>
      </c>
      <c r="K32">
        <v>18.5</v>
      </c>
      <c r="L32">
        <v>1647</v>
      </c>
      <c r="M32">
        <f t="shared" ref="M32:N32" si="18">J32-J31</f>
        <v>458</v>
      </c>
      <c r="N32">
        <f t="shared" si="18"/>
        <v>-450</v>
      </c>
      <c r="O32">
        <f t="shared" ref="O32" si="19">SQRT(M32^2 +N32^2)</f>
        <v>642.07787689656459</v>
      </c>
    </row>
    <row r="33" spans="5:15" x14ac:dyDescent="0.25">
      <c r="N33" s="1" t="s">
        <v>20</v>
      </c>
      <c r="O33" s="1">
        <f>O32/(L32-L31)</f>
        <v>14.268397264368103</v>
      </c>
    </row>
    <row r="34" spans="5:15" x14ac:dyDescent="0.25">
      <c r="E34">
        <v>21</v>
      </c>
      <c r="F34">
        <v>0</v>
      </c>
      <c r="G34">
        <v>203</v>
      </c>
      <c r="H34">
        <v>203</v>
      </c>
      <c r="I34">
        <v>203</v>
      </c>
      <c r="J34">
        <v>33.5</v>
      </c>
      <c r="K34">
        <v>446.5</v>
      </c>
      <c r="L34">
        <v>1644</v>
      </c>
    </row>
    <row r="35" spans="5:15" x14ac:dyDescent="0.25">
      <c r="E35">
        <v>22</v>
      </c>
      <c r="F35">
        <v>0</v>
      </c>
      <c r="G35">
        <v>254</v>
      </c>
      <c r="H35">
        <v>254</v>
      </c>
      <c r="I35">
        <v>254</v>
      </c>
      <c r="J35">
        <v>462.5</v>
      </c>
      <c r="K35">
        <v>24.5</v>
      </c>
      <c r="L35">
        <v>1673</v>
      </c>
      <c r="M35">
        <f t="shared" ref="M35:N35" si="20">J35-J34</f>
        <v>429</v>
      </c>
      <c r="N35">
        <f t="shared" si="20"/>
        <v>-422</v>
      </c>
      <c r="O35">
        <f t="shared" ref="O35" si="21">SQRT(M35^2 +N35^2)</f>
        <v>601.76822780868054</v>
      </c>
    </row>
    <row r="36" spans="5:15" x14ac:dyDescent="0.25">
      <c r="N36" s="1" t="s">
        <v>20</v>
      </c>
      <c r="O36" s="1">
        <f>O35/(L35-L34)</f>
        <v>20.750628545126915</v>
      </c>
    </row>
    <row r="37" spans="5:15" x14ac:dyDescent="0.25">
      <c r="E37">
        <v>23</v>
      </c>
      <c r="F37">
        <v>0</v>
      </c>
      <c r="G37">
        <v>11</v>
      </c>
      <c r="H37">
        <v>11</v>
      </c>
      <c r="I37">
        <v>11</v>
      </c>
      <c r="J37">
        <v>18.5</v>
      </c>
      <c r="K37">
        <v>421.5</v>
      </c>
      <c r="L37">
        <v>1706</v>
      </c>
    </row>
    <row r="38" spans="5:15" x14ac:dyDescent="0.25">
      <c r="E38">
        <v>24</v>
      </c>
      <c r="F38">
        <v>0</v>
      </c>
      <c r="G38">
        <v>43</v>
      </c>
      <c r="H38">
        <v>43</v>
      </c>
      <c r="I38">
        <v>43</v>
      </c>
      <c r="J38">
        <v>423.5</v>
      </c>
      <c r="K38">
        <v>23.5</v>
      </c>
      <c r="L38">
        <v>1770</v>
      </c>
      <c r="M38">
        <f t="shared" ref="M38:N38" si="22">J38-J37</f>
        <v>405</v>
      </c>
      <c r="N38">
        <f t="shared" si="22"/>
        <v>-398</v>
      </c>
      <c r="O38">
        <f t="shared" ref="O38" si="23">SQRT(M38^2 +N38^2)</f>
        <v>567.82831912471568</v>
      </c>
    </row>
    <row r="39" spans="5:15" x14ac:dyDescent="0.25">
      <c r="N39" s="1" t="s">
        <v>20</v>
      </c>
      <c r="O39" s="1">
        <f>O38/(L38-L37)</f>
        <v>8.8723174863236824</v>
      </c>
    </row>
    <row r="40" spans="5:15" x14ac:dyDescent="0.25">
      <c r="E40">
        <v>25</v>
      </c>
      <c r="F40">
        <v>0</v>
      </c>
      <c r="G40">
        <v>30</v>
      </c>
      <c r="H40">
        <v>30</v>
      </c>
      <c r="I40">
        <v>30</v>
      </c>
      <c r="J40">
        <v>44.5</v>
      </c>
      <c r="K40">
        <v>454.5</v>
      </c>
      <c r="L40">
        <v>1833</v>
      </c>
    </row>
    <row r="41" spans="5:15" x14ac:dyDescent="0.25">
      <c r="E41">
        <v>26</v>
      </c>
      <c r="F41">
        <v>0</v>
      </c>
      <c r="G41">
        <v>52</v>
      </c>
      <c r="H41">
        <v>52</v>
      </c>
      <c r="I41">
        <v>52</v>
      </c>
      <c r="J41">
        <v>475.5</v>
      </c>
      <c r="K41">
        <v>30.5</v>
      </c>
      <c r="L41">
        <v>1865</v>
      </c>
      <c r="M41">
        <f t="shared" ref="M41:N41" si="24">J41-J40</f>
        <v>431</v>
      </c>
      <c r="N41">
        <f t="shared" si="24"/>
        <v>-424</v>
      </c>
      <c r="O41">
        <f t="shared" ref="O41" si="25">SQRT(M41^2 +N41^2)</f>
        <v>604.59655969911046</v>
      </c>
    </row>
    <row r="42" spans="5:15" x14ac:dyDescent="0.25">
      <c r="N42" s="1" t="s">
        <v>20</v>
      </c>
      <c r="O42" s="1">
        <f>O41/(L41-L40)</f>
        <v>18.893642490597202</v>
      </c>
    </row>
    <row r="43" spans="5:15" x14ac:dyDescent="0.25">
      <c r="E43">
        <v>27</v>
      </c>
      <c r="F43">
        <v>0</v>
      </c>
      <c r="G43">
        <v>187</v>
      </c>
      <c r="H43">
        <v>187</v>
      </c>
      <c r="I43">
        <v>187</v>
      </c>
      <c r="J43">
        <v>28.5</v>
      </c>
      <c r="K43">
        <v>461.5</v>
      </c>
      <c r="L43">
        <v>2614</v>
      </c>
    </row>
    <row r="44" spans="5:15" x14ac:dyDescent="0.25">
      <c r="E44">
        <v>28</v>
      </c>
      <c r="F44">
        <v>0</v>
      </c>
      <c r="G44">
        <v>245</v>
      </c>
      <c r="H44">
        <v>245</v>
      </c>
      <c r="I44">
        <v>245</v>
      </c>
      <c r="J44">
        <v>484.5</v>
      </c>
      <c r="K44">
        <v>11.5</v>
      </c>
      <c r="L44">
        <v>2667</v>
      </c>
      <c r="M44">
        <f t="shared" ref="M44:N44" si="26">J44-J43</f>
        <v>456</v>
      </c>
      <c r="N44">
        <f t="shared" si="26"/>
        <v>-450</v>
      </c>
      <c r="O44">
        <f t="shared" ref="O44" si="27">SQRT(M44^2 +N44^2)</f>
        <v>640.65279208007826</v>
      </c>
    </row>
    <row r="45" spans="5:15" x14ac:dyDescent="0.25">
      <c r="N45" s="1" t="s">
        <v>20</v>
      </c>
      <c r="O45" s="1">
        <f>O44/(L44-L43)</f>
        <v>12.087788529812798</v>
      </c>
    </row>
    <row r="46" spans="5:15" x14ac:dyDescent="0.25">
      <c r="E46">
        <v>29</v>
      </c>
      <c r="F46">
        <v>0</v>
      </c>
      <c r="G46">
        <v>255</v>
      </c>
      <c r="H46">
        <v>255</v>
      </c>
      <c r="I46">
        <v>255</v>
      </c>
      <c r="J46">
        <v>23.5</v>
      </c>
      <c r="K46">
        <v>431.5</v>
      </c>
      <c r="L46">
        <v>2739</v>
      </c>
    </row>
    <row r="47" spans="5:15" x14ac:dyDescent="0.25">
      <c r="E47">
        <v>30</v>
      </c>
      <c r="F47">
        <v>0</v>
      </c>
      <c r="G47">
        <v>64</v>
      </c>
      <c r="H47">
        <v>64</v>
      </c>
      <c r="I47">
        <v>64</v>
      </c>
      <c r="J47">
        <v>445.5</v>
      </c>
      <c r="K47">
        <v>18.5</v>
      </c>
      <c r="L47">
        <v>2774</v>
      </c>
      <c r="M47">
        <f t="shared" ref="M47:N47" si="28">J47-J46</f>
        <v>422</v>
      </c>
      <c r="N47">
        <f t="shared" si="28"/>
        <v>-413</v>
      </c>
      <c r="O47">
        <f t="shared" ref="O47" si="29">SQRT(M47^2 +N47^2)</f>
        <v>590.46845809069259</v>
      </c>
    </row>
    <row r="48" spans="5:15" x14ac:dyDescent="0.25">
      <c r="N48" s="1" t="s">
        <v>20</v>
      </c>
      <c r="O48" s="1">
        <f>O47/(L47-L46)</f>
        <v>16.870527374019787</v>
      </c>
    </row>
    <row r="49" spans="5:15" x14ac:dyDescent="0.25">
      <c r="E49">
        <v>31</v>
      </c>
      <c r="F49">
        <v>0</v>
      </c>
      <c r="G49">
        <v>255</v>
      </c>
      <c r="H49">
        <v>255</v>
      </c>
      <c r="I49">
        <v>255</v>
      </c>
      <c r="J49">
        <v>157.5</v>
      </c>
      <c r="K49">
        <v>310.5</v>
      </c>
      <c r="L49">
        <v>2774</v>
      </c>
    </row>
    <row r="50" spans="5:15" x14ac:dyDescent="0.25">
      <c r="E50">
        <v>32</v>
      </c>
      <c r="F50">
        <v>0</v>
      </c>
      <c r="G50">
        <v>255</v>
      </c>
      <c r="H50">
        <v>255</v>
      </c>
      <c r="I50">
        <v>255</v>
      </c>
      <c r="J50">
        <v>465.5</v>
      </c>
      <c r="K50">
        <v>9.5</v>
      </c>
      <c r="L50">
        <v>2799</v>
      </c>
      <c r="M50">
        <f t="shared" ref="M50:N50" si="30">J50-J49</f>
        <v>308</v>
      </c>
      <c r="N50">
        <f t="shared" si="30"/>
        <v>-301</v>
      </c>
      <c r="O50">
        <f t="shared" ref="O50" si="31">SQRT(M50^2 +N50^2)</f>
        <v>430.65647562761666</v>
      </c>
    </row>
    <row r="51" spans="5:15" x14ac:dyDescent="0.25">
      <c r="N51" s="1" t="s">
        <v>20</v>
      </c>
      <c r="O51" s="1">
        <f>O50/(L50-L49)</f>
        <v>17.226259025104667</v>
      </c>
    </row>
    <row r="52" spans="5:15" x14ac:dyDescent="0.25">
      <c r="E52">
        <v>33</v>
      </c>
      <c r="F52">
        <v>0</v>
      </c>
      <c r="G52">
        <v>36</v>
      </c>
      <c r="H52">
        <v>36</v>
      </c>
      <c r="I52">
        <v>36</v>
      </c>
      <c r="J52">
        <v>17.5</v>
      </c>
      <c r="K52">
        <v>455.5</v>
      </c>
      <c r="L52">
        <v>2801</v>
      </c>
    </row>
    <row r="53" spans="5:15" x14ac:dyDescent="0.25">
      <c r="E53">
        <v>34</v>
      </c>
      <c r="F53">
        <v>0</v>
      </c>
      <c r="G53">
        <v>48</v>
      </c>
      <c r="H53">
        <v>48</v>
      </c>
      <c r="I53">
        <v>48</v>
      </c>
      <c r="J53">
        <v>460.5</v>
      </c>
      <c r="K53">
        <v>18.5</v>
      </c>
      <c r="L53">
        <v>2838</v>
      </c>
      <c r="M53">
        <f t="shared" ref="M53:N53" si="32">J53-J52</f>
        <v>443</v>
      </c>
      <c r="N53">
        <f t="shared" si="32"/>
        <v>-437</v>
      </c>
      <c r="O53">
        <f t="shared" ref="O53" si="33">SQRT(M53^2 +N53^2)</f>
        <v>622.26843082386881</v>
      </c>
    </row>
    <row r="54" spans="5:15" x14ac:dyDescent="0.25">
      <c r="N54" s="1" t="s">
        <v>20</v>
      </c>
      <c r="O54" s="1">
        <f>O53/(L53-L52)</f>
        <v>16.818065697942401</v>
      </c>
    </row>
    <row r="55" spans="5:15" x14ac:dyDescent="0.25">
      <c r="E55">
        <v>35</v>
      </c>
      <c r="F55">
        <v>0</v>
      </c>
      <c r="G55">
        <v>203</v>
      </c>
      <c r="H55">
        <v>203</v>
      </c>
      <c r="I55">
        <v>203</v>
      </c>
      <c r="J55">
        <v>190.5</v>
      </c>
      <c r="K55">
        <v>312.5</v>
      </c>
      <c r="L55">
        <v>3197</v>
      </c>
    </row>
    <row r="56" spans="5:15" x14ac:dyDescent="0.25">
      <c r="E56">
        <v>36</v>
      </c>
      <c r="F56">
        <v>0</v>
      </c>
      <c r="G56">
        <v>255</v>
      </c>
      <c r="H56">
        <v>255</v>
      </c>
      <c r="I56">
        <v>255</v>
      </c>
      <c r="J56">
        <v>493.5</v>
      </c>
      <c r="K56">
        <v>11.5</v>
      </c>
      <c r="L56">
        <v>3219</v>
      </c>
      <c r="M56">
        <f t="shared" ref="M56:N56" si="34">J56-J55</f>
        <v>303</v>
      </c>
      <c r="N56">
        <f t="shared" si="34"/>
        <v>-301</v>
      </c>
      <c r="O56">
        <f t="shared" ref="O56" si="35">SQRT(M56^2 +N56^2)</f>
        <v>427.09483724343943</v>
      </c>
    </row>
    <row r="57" spans="5:15" x14ac:dyDescent="0.25">
      <c r="N57" s="1" t="s">
        <v>20</v>
      </c>
      <c r="O57" s="1">
        <f>O56/(L56-L55)</f>
        <v>19.41340169288361</v>
      </c>
    </row>
    <row r="58" spans="5:15" x14ac:dyDescent="0.25">
      <c r="E58">
        <v>37</v>
      </c>
      <c r="F58">
        <v>0</v>
      </c>
      <c r="G58">
        <v>203</v>
      </c>
      <c r="H58">
        <v>203</v>
      </c>
      <c r="I58">
        <v>203</v>
      </c>
      <c r="J58">
        <v>28.5</v>
      </c>
      <c r="K58">
        <v>445.5</v>
      </c>
      <c r="L58">
        <v>3232</v>
      </c>
    </row>
    <row r="59" spans="5:15" x14ac:dyDescent="0.25">
      <c r="E59">
        <v>38</v>
      </c>
      <c r="F59">
        <v>0</v>
      </c>
      <c r="G59">
        <v>255</v>
      </c>
      <c r="H59">
        <v>255</v>
      </c>
      <c r="I59">
        <v>255</v>
      </c>
      <c r="J59">
        <v>464.5</v>
      </c>
      <c r="K59">
        <v>15.5</v>
      </c>
      <c r="L59">
        <v>3262</v>
      </c>
      <c r="M59">
        <f t="shared" ref="M59:N59" si="36">J59-J58</f>
        <v>436</v>
      </c>
      <c r="N59">
        <f t="shared" si="36"/>
        <v>-430</v>
      </c>
      <c r="O59">
        <f t="shared" ref="O59" si="37">SQRT(M59^2 +N59^2)</f>
        <v>612.36916970076152</v>
      </c>
    </row>
    <row r="60" spans="5:15" x14ac:dyDescent="0.25">
      <c r="N60" s="1" t="s">
        <v>20</v>
      </c>
      <c r="O60" s="1">
        <f>O59/(L59-L58)</f>
        <v>20.412305656692052</v>
      </c>
    </row>
    <row r="61" spans="5:15" x14ac:dyDescent="0.25">
      <c r="E61">
        <v>39</v>
      </c>
      <c r="F61">
        <v>0</v>
      </c>
      <c r="G61">
        <v>186</v>
      </c>
      <c r="H61">
        <v>186</v>
      </c>
      <c r="I61">
        <v>186</v>
      </c>
      <c r="J61">
        <v>20.5</v>
      </c>
      <c r="K61">
        <v>475.5</v>
      </c>
      <c r="L61">
        <v>3262</v>
      </c>
    </row>
    <row r="62" spans="5:15" x14ac:dyDescent="0.25">
      <c r="E62">
        <v>40</v>
      </c>
      <c r="F62">
        <v>0</v>
      </c>
      <c r="G62">
        <v>249</v>
      </c>
      <c r="H62">
        <v>249</v>
      </c>
      <c r="I62">
        <v>249</v>
      </c>
      <c r="J62">
        <v>490.5</v>
      </c>
      <c r="K62">
        <v>14.5</v>
      </c>
      <c r="L62">
        <v>3294</v>
      </c>
      <c r="M62">
        <f t="shared" ref="M62:N62" si="38">J62-J61</f>
        <v>470</v>
      </c>
      <c r="N62">
        <f t="shared" si="38"/>
        <v>-461</v>
      </c>
      <c r="O62">
        <f t="shared" ref="O62" si="39">SQRT(M62^2 +N62^2)</f>
        <v>658.34717285031309</v>
      </c>
    </row>
    <row r="63" spans="5:15" x14ac:dyDescent="0.25">
      <c r="N63" s="1" t="s">
        <v>20</v>
      </c>
      <c r="O63" s="1">
        <f>O62/(L62-L61)</f>
        <v>20.573349151572284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9AFB0-A93F-4B49-ACEA-7BFE71DAB13B}">
  <dimension ref="E5:O64"/>
  <sheetViews>
    <sheetView topLeftCell="A4" zoomScale="85" zoomScaleNormal="85" workbookViewId="0">
      <selection activeCell="M64" sqref="M6:O64"/>
    </sheetView>
  </sheetViews>
  <sheetFormatPr defaultRowHeight="15" x14ac:dyDescent="0.25"/>
  <sheetData>
    <row r="5" spans="5:15" x14ac:dyDescent="0.25">
      <c r="E5">
        <v>1</v>
      </c>
      <c r="F5">
        <v>0</v>
      </c>
      <c r="G5">
        <v>255</v>
      </c>
      <c r="H5">
        <v>255</v>
      </c>
      <c r="I5">
        <v>255</v>
      </c>
      <c r="J5">
        <v>122</v>
      </c>
      <c r="K5">
        <v>459</v>
      </c>
      <c r="L5">
        <v>124</v>
      </c>
    </row>
    <row r="6" spans="5:15" x14ac:dyDescent="0.25">
      <c r="E6">
        <v>2</v>
      </c>
      <c r="F6">
        <v>0</v>
      </c>
      <c r="G6">
        <v>255</v>
      </c>
      <c r="H6">
        <v>255</v>
      </c>
      <c r="I6">
        <v>255</v>
      </c>
      <c r="J6">
        <v>509.5</v>
      </c>
      <c r="K6">
        <v>16.5</v>
      </c>
      <c r="L6">
        <v>180</v>
      </c>
      <c r="M6">
        <f t="shared" ref="M6:N6" si="0">J6-J5</f>
        <v>387.5</v>
      </c>
      <c r="N6">
        <f t="shared" si="0"/>
        <v>-442.5</v>
      </c>
      <c r="O6">
        <f t="shared" ref="O6" si="1">SQRT(M6^2 +N6^2)</f>
        <v>588.18576997407888</v>
      </c>
    </row>
    <row r="7" spans="5:15" x14ac:dyDescent="0.25">
      <c r="N7" s="1" t="s">
        <v>20</v>
      </c>
      <c r="O7" s="1">
        <f>O6/(L6-L5)</f>
        <v>10.503317320965694</v>
      </c>
    </row>
    <row r="8" spans="5:15" x14ac:dyDescent="0.25">
      <c r="E8">
        <v>3</v>
      </c>
      <c r="F8">
        <v>0</v>
      </c>
      <c r="G8">
        <v>255</v>
      </c>
      <c r="H8">
        <v>255</v>
      </c>
      <c r="I8">
        <v>255</v>
      </c>
      <c r="J8">
        <v>103.5</v>
      </c>
      <c r="K8">
        <v>474.5</v>
      </c>
      <c r="L8">
        <v>181</v>
      </c>
    </row>
    <row r="9" spans="5:15" x14ac:dyDescent="0.25">
      <c r="E9">
        <v>4</v>
      </c>
      <c r="F9">
        <v>0</v>
      </c>
      <c r="G9">
        <v>88</v>
      </c>
      <c r="H9">
        <v>88</v>
      </c>
      <c r="I9">
        <v>88</v>
      </c>
      <c r="J9">
        <v>509.5</v>
      </c>
      <c r="K9">
        <v>7.5</v>
      </c>
      <c r="L9">
        <v>255</v>
      </c>
      <c r="M9">
        <f t="shared" ref="M9:N9" si="2">J9-J8</f>
        <v>406</v>
      </c>
      <c r="N9">
        <f t="shared" si="2"/>
        <v>-467</v>
      </c>
      <c r="O9">
        <f t="shared" ref="O9" si="3">SQRT(M9^2 +N9^2)</f>
        <v>618.80934058884407</v>
      </c>
    </row>
    <row r="10" spans="5:15" x14ac:dyDescent="0.25">
      <c r="N10" s="1" t="s">
        <v>20</v>
      </c>
      <c r="O10" s="1">
        <f>O9/(L9-L8)</f>
        <v>8.3622883863357309</v>
      </c>
    </row>
    <row r="11" spans="5:15" x14ac:dyDescent="0.25">
      <c r="E11">
        <v>5</v>
      </c>
      <c r="F11">
        <v>0</v>
      </c>
      <c r="G11">
        <v>255</v>
      </c>
      <c r="H11">
        <v>255</v>
      </c>
      <c r="I11">
        <v>255</v>
      </c>
      <c r="J11">
        <v>179.5</v>
      </c>
      <c r="K11">
        <v>401.5</v>
      </c>
      <c r="L11">
        <v>255</v>
      </c>
    </row>
    <row r="12" spans="5:15" x14ac:dyDescent="0.25">
      <c r="E12">
        <v>6</v>
      </c>
      <c r="F12">
        <v>0</v>
      </c>
      <c r="G12">
        <v>182</v>
      </c>
      <c r="H12">
        <v>182</v>
      </c>
      <c r="I12">
        <v>182</v>
      </c>
      <c r="J12">
        <v>511.5</v>
      </c>
      <c r="K12">
        <v>20.5</v>
      </c>
      <c r="L12">
        <v>300</v>
      </c>
      <c r="M12">
        <f t="shared" ref="M12:N12" si="4">J12-J11</f>
        <v>332</v>
      </c>
      <c r="N12">
        <f t="shared" si="4"/>
        <v>-381</v>
      </c>
      <c r="O12">
        <f t="shared" ref="O12" si="5">SQRT(M12^2 +N12^2)</f>
        <v>505.35630994378607</v>
      </c>
    </row>
    <row r="13" spans="5:15" x14ac:dyDescent="0.25">
      <c r="N13" s="1" t="s">
        <v>20</v>
      </c>
      <c r="O13" s="1">
        <f>O12/(L12-L11)</f>
        <v>11.230140220973023</v>
      </c>
    </row>
    <row r="14" spans="5:15" x14ac:dyDescent="0.25">
      <c r="E14">
        <v>7</v>
      </c>
      <c r="F14">
        <v>0</v>
      </c>
      <c r="G14">
        <v>121</v>
      </c>
      <c r="H14">
        <v>121</v>
      </c>
      <c r="I14">
        <v>121</v>
      </c>
      <c r="J14">
        <v>136.5</v>
      </c>
      <c r="K14">
        <v>457.5</v>
      </c>
      <c r="L14">
        <v>348</v>
      </c>
    </row>
    <row r="15" spans="5:15" x14ac:dyDescent="0.25">
      <c r="E15">
        <v>8</v>
      </c>
      <c r="F15">
        <v>0</v>
      </c>
      <c r="G15">
        <v>112</v>
      </c>
      <c r="H15">
        <v>112</v>
      </c>
      <c r="I15">
        <v>112</v>
      </c>
      <c r="J15">
        <v>507.5</v>
      </c>
      <c r="K15">
        <v>32.5</v>
      </c>
      <c r="L15">
        <v>389</v>
      </c>
      <c r="M15">
        <f t="shared" ref="M15:N15" si="6">J15-J14</f>
        <v>371</v>
      </c>
      <c r="N15">
        <f t="shared" si="6"/>
        <v>-425</v>
      </c>
      <c r="O15">
        <f t="shared" ref="O15" si="7">SQRT(M15^2 +N15^2)</f>
        <v>564.15068908936018</v>
      </c>
    </row>
    <row r="16" spans="5:15" x14ac:dyDescent="0.25">
      <c r="N16" s="1" t="s">
        <v>20</v>
      </c>
      <c r="O16" s="1">
        <f>O15/(L15-L14)</f>
        <v>13.759772904618542</v>
      </c>
    </row>
    <row r="17" spans="5:15" x14ac:dyDescent="0.25">
      <c r="E17">
        <v>9</v>
      </c>
      <c r="F17">
        <v>0</v>
      </c>
      <c r="G17">
        <v>83</v>
      </c>
      <c r="H17">
        <v>83</v>
      </c>
      <c r="I17">
        <v>83</v>
      </c>
      <c r="J17">
        <v>121.5</v>
      </c>
      <c r="K17">
        <v>457.5</v>
      </c>
      <c r="L17">
        <v>410</v>
      </c>
    </row>
    <row r="18" spans="5:15" x14ac:dyDescent="0.25">
      <c r="E18">
        <v>10</v>
      </c>
      <c r="F18">
        <v>0</v>
      </c>
      <c r="G18">
        <v>255</v>
      </c>
      <c r="H18">
        <v>255</v>
      </c>
      <c r="I18">
        <v>255</v>
      </c>
      <c r="J18">
        <v>501.5</v>
      </c>
      <c r="K18">
        <v>19.5</v>
      </c>
      <c r="L18">
        <v>450</v>
      </c>
      <c r="M18">
        <f t="shared" ref="M18:N18" si="8">J18-J17</f>
        <v>380</v>
      </c>
      <c r="N18">
        <f t="shared" si="8"/>
        <v>-438</v>
      </c>
      <c r="O18">
        <f t="shared" ref="O18" si="9">SQRT(M18^2 +N18^2)</f>
        <v>579.86550164671803</v>
      </c>
    </row>
    <row r="19" spans="5:15" x14ac:dyDescent="0.25">
      <c r="N19" s="1" t="s">
        <v>20</v>
      </c>
      <c r="O19" s="1">
        <f>O18/(L18-L17)</f>
        <v>14.496637541167951</v>
      </c>
    </row>
    <row r="20" spans="5:15" x14ac:dyDescent="0.25">
      <c r="E20">
        <v>11</v>
      </c>
      <c r="F20">
        <v>0</v>
      </c>
      <c r="G20">
        <v>93</v>
      </c>
      <c r="H20">
        <v>93</v>
      </c>
      <c r="I20">
        <v>93</v>
      </c>
      <c r="J20">
        <v>94.5</v>
      </c>
      <c r="K20">
        <v>464.5</v>
      </c>
      <c r="L20">
        <v>456</v>
      </c>
    </row>
    <row r="21" spans="5:15" x14ac:dyDescent="0.25">
      <c r="E21">
        <v>12</v>
      </c>
      <c r="F21">
        <v>0</v>
      </c>
      <c r="G21">
        <v>255</v>
      </c>
      <c r="H21">
        <v>255</v>
      </c>
      <c r="I21">
        <v>255</v>
      </c>
      <c r="J21">
        <v>481.5</v>
      </c>
      <c r="K21">
        <v>23.5</v>
      </c>
      <c r="L21">
        <v>495</v>
      </c>
      <c r="M21">
        <f t="shared" ref="M21:N21" si="10">J21-J20</f>
        <v>387</v>
      </c>
      <c r="N21">
        <f t="shared" si="10"/>
        <v>-441</v>
      </c>
      <c r="O21">
        <f t="shared" ref="O21" si="11">SQRT(M21^2 +N21^2)</f>
        <v>586.72821646823843</v>
      </c>
    </row>
    <row r="22" spans="5:15" x14ac:dyDescent="0.25">
      <c r="N22" s="1" t="s">
        <v>20</v>
      </c>
      <c r="O22" s="1">
        <f>O21/(L21-L20)</f>
        <v>15.044313242775344</v>
      </c>
    </row>
    <row r="23" spans="5:15" x14ac:dyDescent="0.25">
      <c r="E23">
        <v>13</v>
      </c>
      <c r="F23">
        <v>0</v>
      </c>
      <c r="G23">
        <v>255</v>
      </c>
      <c r="H23">
        <v>255</v>
      </c>
      <c r="I23">
        <v>255</v>
      </c>
      <c r="J23">
        <v>95.5</v>
      </c>
      <c r="K23">
        <v>443.5</v>
      </c>
      <c r="L23">
        <v>513</v>
      </c>
    </row>
    <row r="24" spans="5:15" x14ac:dyDescent="0.25">
      <c r="E24">
        <v>14</v>
      </c>
      <c r="F24">
        <v>0</v>
      </c>
      <c r="G24">
        <v>184</v>
      </c>
      <c r="H24">
        <v>184</v>
      </c>
      <c r="I24">
        <v>184</v>
      </c>
      <c r="J24">
        <v>460.5</v>
      </c>
      <c r="K24">
        <v>25.5</v>
      </c>
      <c r="L24">
        <v>600</v>
      </c>
      <c r="M24">
        <f t="shared" ref="M24:N24" si="12">J24-J23</f>
        <v>365</v>
      </c>
      <c r="N24">
        <f t="shared" si="12"/>
        <v>-418</v>
      </c>
      <c r="O24">
        <f t="shared" ref="O24" si="13">SQRT(M24^2 +N24^2)</f>
        <v>554.93152730764905</v>
      </c>
    </row>
    <row r="25" spans="5:15" x14ac:dyDescent="0.25">
      <c r="N25" s="1" t="s">
        <v>20</v>
      </c>
      <c r="O25" s="1">
        <f>O24/(L24-L23)</f>
        <v>6.3785233023867702</v>
      </c>
    </row>
    <row r="26" spans="5:15" x14ac:dyDescent="0.25">
      <c r="E26">
        <v>15</v>
      </c>
      <c r="F26">
        <v>0</v>
      </c>
      <c r="G26">
        <v>255</v>
      </c>
      <c r="H26">
        <v>255</v>
      </c>
      <c r="I26">
        <v>255</v>
      </c>
      <c r="J26">
        <v>168.5</v>
      </c>
      <c r="K26">
        <v>424.5</v>
      </c>
      <c r="L26">
        <v>589</v>
      </c>
    </row>
    <row r="27" spans="5:15" x14ac:dyDescent="0.25">
      <c r="E27">
        <v>16</v>
      </c>
      <c r="F27">
        <v>0</v>
      </c>
      <c r="G27">
        <v>255</v>
      </c>
      <c r="H27">
        <v>255</v>
      </c>
      <c r="I27">
        <v>255</v>
      </c>
      <c r="J27">
        <v>515.5</v>
      </c>
      <c r="K27">
        <v>28.5</v>
      </c>
      <c r="L27">
        <v>627</v>
      </c>
      <c r="M27">
        <f t="shared" ref="M27:N27" si="14">J27-J26</f>
        <v>347</v>
      </c>
      <c r="N27">
        <f t="shared" si="14"/>
        <v>-396</v>
      </c>
      <c r="O27">
        <f t="shared" ref="O27" si="15">SQRT(M27^2 +N27^2)</f>
        <v>526.52160449501025</v>
      </c>
    </row>
    <row r="28" spans="5:15" x14ac:dyDescent="0.25">
      <c r="N28" s="1" t="s">
        <v>20</v>
      </c>
      <c r="O28" s="1">
        <f>O27/(L27-L26)</f>
        <v>13.855831697237113</v>
      </c>
    </row>
    <row r="29" spans="5:15" x14ac:dyDescent="0.25">
      <c r="E29">
        <v>17</v>
      </c>
      <c r="F29">
        <v>0</v>
      </c>
      <c r="G29">
        <v>122</v>
      </c>
      <c r="H29">
        <v>122</v>
      </c>
      <c r="I29">
        <v>122</v>
      </c>
      <c r="J29">
        <v>97.5</v>
      </c>
      <c r="K29">
        <v>461.5</v>
      </c>
      <c r="L29">
        <v>646</v>
      </c>
    </row>
    <row r="30" spans="5:15" x14ac:dyDescent="0.25">
      <c r="E30">
        <v>18</v>
      </c>
      <c r="F30">
        <v>0</v>
      </c>
      <c r="G30">
        <v>255</v>
      </c>
      <c r="H30">
        <v>255</v>
      </c>
      <c r="I30">
        <v>255</v>
      </c>
      <c r="J30">
        <v>476.5</v>
      </c>
      <c r="K30">
        <v>27.5</v>
      </c>
      <c r="L30">
        <v>686</v>
      </c>
      <c r="M30">
        <f t="shared" ref="M30:N30" si="16">J30-J29</f>
        <v>379</v>
      </c>
      <c r="N30">
        <f t="shared" si="16"/>
        <v>-434</v>
      </c>
      <c r="O30">
        <f t="shared" ref="O30" si="17">SQRT(M30^2 +N30^2)</f>
        <v>576.19180834163205</v>
      </c>
    </row>
    <row r="31" spans="5:15" x14ac:dyDescent="0.25">
      <c r="N31" s="1" t="s">
        <v>20</v>
      </c>
      <c r="O31" s="1">
        <f>O30/(L30-L29)</f>
        <v>14.404795208540801</v>
      </c>
    </row>
    <row r="32" spans="5:15" x14ac:dyDescent="0.25">
      <c r="E32">
        <v>19</v>
      </c>
      <c r="F32">
        <v>0</v>
      </c>
      <c r="G32">
        <v>231</v>
      </c>
      <c r="H32">
        <v>231</v>
      </c>
      <c r="I32">
        <v>231</v>
      </c>
      <c r="J32">
        <v>140.5</v>
      </c>
      <c r="K32">
        <v>462.5</v>
      </c>
      <c r="L32">
        <v>691</v>
      </c>
    </row>
    <row r="33" spans="5:15" x14ac:dyDescent="0.25">
      <c r="E33">
        <v>20</v>
      </c>
      <c r="F33">
        <v>0</v>
      </c>
      <c r="G33">
        <v>103</v>
      </c>
      <c r="H33">
        <v>103</v>
      </c>
      <c r="I33">
        <v>103</v>
      </c>
      <c r="J33">
        <v>526.5</v>
      </c>
      <c r="K33">
        <v>20.5</v>
      </c>
      <c r="L33">
        <v>732</v>
      </c>
      <c r="M33">
        <f t="shared" ref="M33:N33" si="18">J33-J32</f>
        <v>386</v>
      </c>
      <c r="N33">
        <f t="shared" si="18"/>
        <v>-442</v>
      </c>
      <c r="O33">
        <f t="shared" ref="O33" si="19">SQRT(M33^2 +N33^2)</f>
        <v>586.82194914641696</v>
      </c>
    </row>
    <row r="34" spans="5:15" x14ac:dyDescent="0.25">
      <c r="N34" s="1" t="s">
        <v>20</v>
      </c>
      <c r="O34" s="1">
        <f>O33/(L33-L32)</f>
        <v>14.31273046698578</v>
      </c>
    </row>
    <row r="35" spans="5:15" x14ac:dyDescent="0.25">
      <c r="E35">
        <v>21</v>
      </c>
      <c r="F35">
        <v>0</v>
      </c>
      <c r="G35">
        <v>255</v>
      </c>
      <c r="H35">
        <v>255</v>
      </c>
      <c r="I35">
        <v>255</v>
      </c>
      <c r="J35">
        <v>94.5</v>
      </c>
      <c r="K35">
        <v>466.5</v>
      </c>
      <c r="L35">
        <v>1100</v>
      </c>
    </row>
    <row r="36" spans="5:15" x14ac:dyDescent="0.25">
      <c r="E36">
        <v>22</v>
      </c>
      <c r="F36">
        <v>0</v>
      </c>
      <c r="G36">
        <v>233</v>
      </c>
      <c r="H36">
        <v>233</v>
      </c>
      <c r="I36">
        <v>233</v>
      </c>
      <c r="J36">
        <v>472.5</v>
      </c>
      <c r="K36">
        <v>34.5</v>
      </c>
      <c r="L36">
        <v>1131</v>
      </c>
      <c r="M36">
        <f t="shared" ref="M36:N36" si="20">J36-J35</f>
        <v>378</v>
      </c>
      <c r="N36">
        <f t="shared" si="20"/>
        <v>-432</v>
      </c>
      <c r="O36">
        <f t="shared" ref="O36" si="21">SQRT(M36^2 +N36^2)</f>
        <v>574.02787388767103</v>
      </c>
    </row>
    <row r="37" spans="5:15" x14ac:dyDescent="0.25">
      <c r="N37" s="1" t="s">
        <v>20</v>
      </c>
      <c r="O37" s="1">
        <f>O36/(L36-L35)</f>
        <v>18.517028189924872</v>
      </c>
    </row>
    <row r="38" spans="5:15" x14ac:dyDescent="0.25">
      <c r="E38">
        <v>23</v>
      </c>
      <c r="F38">
        <v>0</v>
      </c>
      <c r="G38">
        <v>255</v>
      </c>
      <c r="H38">
        <v>255</v>
      </c>
      <c r="I38">
        <v>255</v>
      </c>
      <c r="J38">
        <v>90.5</v>
      </c>
      <c r="K38">
        <v>457.5</v>
      </c>
      <c r="L38">
        <v>1196</v>
      </c>
    </row>
    <row r="39" spans="5:15" x14ac:dyDescent="0.25">
      <c r="E39">
        <v>24</v>
      </c>
      <c r="F39">
        <v>0</v>
      </c>
      <c r="G39">
        <v>52</v>
      </c>
      <c r="H39">
        <v>52</v>
      </c>
      <c r="I39">
        <v>52</v>
      </c>
      <c r="J39">
        <v>446.5</v>
      </c>
      <c r="K39">
        <v>53.5</v>
      </c>
      <c r="L39">
        <v>1227</v>
      </c>
      <c r="M39">
        <f t="shared" ref="M39:N39" si="22">J39-J38</f>
        <v>356</v>
      </c>
      <c r="N39">
        <f t="shared" si="22"/>
        <v>-404</v>
      </c>
      <c r="O39">
        <f t="shared" ref="O39" si="23">SQRT(M39^2 +N39^2)</f>
        <v>538.47191198798851</v>
      </c>
    </row>
    <row r="40" spans="5:15" x14ac:dyDescent="0.25">
      <c r="N40" s="1" t="s">
        <v>20</v>
      </c>
      <c r="O40" s="1">
        <f>O39/(L39-L38)</f>
        <v>17.370061677031888</v>
      </c>
    </row>
    <row r="41" spans="5:15" x14ac:dyDescent="0.25">
      <c r="E41">
        <v>81</v>
      </c>
      <c r="F41">
        <v>0</v>
      </c>
      <c r="G41">
        <v>255</v>
      </c>
      <c r="H41">
        <v>255</v>
      </c>
      <c r="I41">
        <v>255</v>
      </c>
      <c r="J41">
        <v>140.5</v>
      </c>
      <c r="K41">
        <v>457.5</v>
      </c>
      <c r="L41">
        <v>418</v>
      </c>
    </row>
    <row r="42" spans="5:15" x14ac:dyDescent="0.25">
      <c r="E42">
        <v>82</v>
      </c>
      <c r="F42">
        <v>0</v>
      </c>
      <c r="G42">
        <v>255</v>
      </c>
      <c r="H42">
        <v>255</v>
      </c>
      <c r="I42">
        <v>255</v>
      </c>
      <c r="J42">
        <v>524.5</v>
      </c>
      <c r="K42">
        <v>19.5</v>
      </c>
      <c r="L42">
        <v>466</v>
      </c>
      <c r="M42">
        <f t="shared" ref="M42" si="24">J42-J41</f>
        <v>384</v>
      </c>
      <c r="N42">
        <f t="shared" ref="N42" si="25">K42-K41</f>
        <v>-438</v>
      </c>
      <c r="O42">
        <f t="shared" ref="O42" si="26">SQRT(M42^2 +N42^2)</f>
        <v>582.49463516842798</v>
      </c>
    </row>
    <row r="43" spans="5:15" x14ac:dyDescent="0.25">
      <c r="N43" s="1" t="s">
        <v>20</v>
      </c>
      <c r="O43" s="1">
        <f>O42/(L42-L41)</f>
        <v>12.13530489934225</v>
      </c>
    </row>
    <row r="44" spans="5:15" x14ac:dyDescent="0.25">
      <c r="E44">
        <v>27</v>
      </c>
      <c r="F44">
        <v>0</v>
      </c>
      <c r="G44">
        <v>255</v>
      </c>
      <c r="H44">
        <v>255</v>
      </c>
      <c r="I44">
        <v>255</v>
      </c>
      <c r="J44">
        <v>119.5</v>
      </c>
      <c r="K44">
        <v>454.5</v>
      </c>
      <c r="L44">
        <v>2077</v>
      </c>
    </row>
    <row r="45" spans="5:15" x14ac:dyDescent="0.25">
      <c r="E45">
        <v>28</v>
      </c>
      <c r="F45">
        <v>0</v>
      </c>
      <c r="G45">
        <v>117</v>
      </c>
      <c r="H45">
        <v>117</v>
      </c>
      <c r="I45">
        <v>117</v>
      </c>
      <c r="J45">
        <v>494.5</v>
      </c>
      <c r="K45">
        <v>22.5</v>
      </c>
      <c r="L45">
        <v>2144</v>
      </c>
      <c r="M45">
        <f t="shared" ref="M45:N45" si="27">J45-J44</f>
        <v>375</v>
      </c>
      <c r="N45">
        <f t="shared" si="27"/>
        <v>-432</v>
      </c>
      <c r="O45">
        <f t="shared" ref="O45" si="28">SQRT(M45^2 +N45^2)</f>
        <v>572.05681536015288</v>
      </c>
    </row>
    <row r="46" spans="5:15" x14ac:dyDescent="0.25">
      <c r="N46" s="1" t="s">
        <v>20</v>
      </c>
      <c r="O46" s="1">
        <f>O45/(L45-L44)</f>
        <v>8.5381614232858638</v>
      </c>
    </row>
    <row r="47" spans="5:15" x14ac:dyDescent="0.25">
      <c r="E47">
        <v>29</v>
      </c>
      <c r="F47">
        <v>0</v>
      </c>
      <c r="G47">
        <v>146</v>
      </c>
      <c r="H47">
        <v>146</v>
      </c>
      <c r="I47">
        <v>146</v>
      </c>
      <c r="J47">
        <v>76.5</v>
      </c>
      <c r="K47">
        <v>463.5</v>
      </c>
      <c r="L47">
        <v>2120</v>
      </c>
    </row>
    <row r="48" spans="5:15" x14ac:dyDescent="0.25">
      <c r="E48">
        <v>30</v>
      </c>
      <c r="F48">
        <v>0</v>
      </c>
      <c r="G48">
        <v>84</v>
      </c>
      <c r="H48">
        <v>84</v>
      </c>
      <c r="I48">
        <v>84</v>
      </c>
      <c r="J48">
        <v>464.5</v>
      </c>
      <c r="K48">
        <v>16.5</v>
      </c>
      <c r="L48">
        <v>2199</v>
      </c>
      <c r="M48">
        <f t="shared" ref="M48:N48" si="29">J48-J47</f>
        <v>388</v>
      </c>
      <c r="N48">
        <f t="shared" si="29"/>
        <v>-447</v>
      </c>
      <c r="O48">
        <f t="shared" ref="O48" si="30">SQRT(M48^2 +N48^2)</f>
        <v>591.90624257562956</v>
      </c>
    </row>
    <row r="49" spans="5:15" x14ac:dyDescent="0.25">
      <c r="N49" s="1" t="s">
        <v>20</v>
      </c>
      <c r="O49" s="1">
        <f>O48/(L48-L47)</f>
        <v>7.4924840832358175</v>
      </c>
    </row>
    <row r="50" spans="5:15" x14ac:dyDescent="0.25">
      <c r="E50">
        <v>31</v>
      </c>
      <c r="F50">
        <v>0</v>
      </c>
      <c r="G50">
        <v>114</v>
      </c>
      <c r="H50">
        <v>114</v>
      </c>
      <c r="I50">
        <v>114</v>
      </c>
      <c r="J50">
        <v>96.5</v>
      </c>
      <c r="K50">
        <v>470.5</v>
      </c>
      <c r="L50">
        <v>2518</v>
      </c>
    </row>
    <row r="51" spans="5:15" x14ac:dyDescent="0.25">
      <c r="E51">
        <v>32</v>
      </c>
      <c r="F51">
        <v>0</v>
      </c>
      <c r="G51">
        <v>255</v>
      </c>
      <c r="H51">
        <v>255</v>
      </c>
      <c r="I51">
        <v>255</v>
      </c>
      <c r="J51">
        <v>478.5</v>
      </c>
      <c r="K51">
        <v>29.5</v>
      </c>
      <c r="L51">
        <v>2557</v>
      </c>
      <c r="M51">
        <f t="shared" ref="M51:N51" si="31">J51-J50</f>
        <v>382</v>
      </c>
      <c r="N51">
        <f t="shared" si="31"/>
        <v>-441</v>
      </c>
      <c r="O51">
        <f t="shared" ref="O51" si="32">SQRT(M51^2 +N51^2)</f>
        <v>583.44237076167167</v>
      </c>
    </row>
    <row r="52" spans="5:15" x14ac:dyDescent="0.25">
      <c r="N52" s="1" t="s">
        <v>20</v>
      </c>
      <c r="O52" s="1">
        <f>O51/(L51-L50)</f>
        <v>14.960060788760812</v>
      </c>
    </row>
    <row r="53" spans="5:15" x14ac:dyDescent="0.25">
      <c r="E53">
        <v>33</v>
      </c>
      <c r="F53">
        <v>0</v>
      </c>
      <c r="G53">
        <v>170</v>
      </c>
      <c r="H53">
        <v>170</v>
      </c>
      <c r="I53">
        <v>170</v>
      </c>
      <c r="J53">
        <v>98.5</v>
      </c>
      <c r="K53">
        <v>435.5</v>
      </c>
      <c r="L53">
        <v>2574</v>
      </c>
    </row>
    <row r="54" spans="5:15" x14ac:dyDescent="0.25">
      <c r="E54">
        <v>34</v>
      </c>
      <c r="F54">
        <v>0</v>
      </c>
      <c r="G54">
        <v>255</v>
      </c>
      <c r="H54">
        <v>255</v>
      </c>
      <c r="I54">
        <v>255</v>
      </c>
      <c r="J54">
        <v>268.5</v>
      </c>
      <c r="K54">
        <v>235.5</v>
      </c>
      <c r="L54">
        <v>2623</v>
      </c>
      <c r="M54">
        <f t="shared" ref="M54:N54" si="33">J54-J53</f>
        <v>170</v>
      </c>
      <c r="N54">
        <f t="shared" si="33"/>
        <v>-200</v>
      </c>
      <c r="O54">
        <f t="shared" ref="O54" si="34">SQRT(M54^2 +N54^2)</f>
        <v>262.48809496813374</v>
      </c>
    </row>
    <row r="55" spans="5:15" x14ac:dyDescent="0.25">
      <c r="N55" s="1" t="s">
        <v>20</v>
      </c>
      <c r="O55" s="1">
        <f>O54/(L54-L53)</f>
        <v>5.3568998973088515</v>
      </c>
    </row>
    <row r="56" spans="5:15" x14ac:dyDescent="0.25">
      <c r="E56">
        <v>35</v>
      </c>
      <c r="F56">
        <v>0</v>
      </c>
      <c r="G56">
        <v>165</v>
      </c>
      <c r="H56">
        <v>165</v>
      </c>
      <c r="I56">
        <v>165</v>
      </c>
      <c r="J56">
        <v>122.5</v>
      </c>
      <c r="K56">
        <v>424.5</v>
      </c>
      <c r="L56">
        <v>2648</v>
      </c>
    </row>
    <row r="57" spans="5:15" x14ac:dyDescent="0.25">
      <c r="E57">
        <v>36</v>
      </c>
      <c r="F57">
        <v>0</v>
      </c>
      <c r="G57">
        <v>255</v>
      </c>
      <c r="H57">
        <v>255</v>
      </c>
      <c r="I57">
        <v>255</v>
      </c>
      <c r="J57">
        <v>470.5</v>
      </c>
      <c r="K57">
        <v>25.5</v>
      </c>
      <c r="L57">
        <v>2690</v>
      </c>
      <c r="M57">
        <f t="shared" ref="M57:N57" si="35">J57-J56</f>
        <v>348</v>
      </c>
      <c r="N57">
        <f t="shared" si="35"/>
        <v>-399</v>
      </c>
      <c r="O57">
        <f t="shared" ref="O57" si="36">SQRT(M57^2 +N57^2)</f>
        <v>529.43838168383672</v>
      </c>
    </row>
    <row r="58" spans="5:15" x14ac:dyDescent="0.25">
      <c r="N58" s="1" t="s">
        <v>20</v>
      </c>
      <c r="O58" s="1">
        <f>O57/(L57-L56)</f>
        <v>12.605675754377065</v>
      </c>
    </row>
    <row r="59" spans="5:15" x14ac:dyDescent="0.25">
      <c r="E59">
        <v>37</v>
      </c>
      <c r="F59">
        <v>0</v>
      </c>
      <c r="G59">
        <v>40</v>
      </c>
      <c r="H59">
        <v>40</v>
      </c>
      <c r="I59">
        <v>40</v>
      </c>
      <c r="J59">
        <v>157.5</v>
      </c>
      <c r="K59">
        <v>442.5</v>
      </c>
      <c r="L59">
        <v>2690</v>
      </c>
    </row>
    <row r="60" spans="5:15" x14ac:dyDescent="0.25">
      <c r="E60">
        <v>38</v>
      </c>
      <c r="F60">
        <v>0</v>
      </c>
      <c r="G60">
        <v>82</v>
      </c>
      <c r="H60">
        <v>82</v>
      </c>
      <c r="I60">
        <v>82</v>
      </c>
      <c r="J60">
        <v>529.5</v>
      </c>
      <c r="K60">
        <v>19.5</v>
      </c>
      <c r="L60">
        <v>2747</v>
      </c>
      <c r="M60">
        <f t="shared" ref="M60:N60" si="37">J60-J59</f>
        <v>372</v>
      </c>
      <c r="N60">
        <f t="shared" si="37"/>
        <v>-423</v>
      </c>
      <c r="O60">
        <f t="shared" ref="O60" si="38">SQRT(M60^2 +N60^2)</f>
        <v>563.30542337172642</v>
      </c>
    </row>
    <row r="61" spans="5:15" x14ac:dyDescent="0.25">
      <c r="N61" s="1" t="s">
        <v>20</v>
      </c>
      <c r="O61" s="1">
        <f>O60/(L60-L59)</f>
        <v>9.8825512872232704</v>
      </c>
    </row>
    <row r="62" spans="5:15" x14ac:dyDescent="0.25">
      <c r="E62">
        <v>39</v>
      </c>
      <c r="F62">
        <v>0</v>
      </c>
      <c r="G62">
        <v>255</v>
      </c>
      <c r="H62">
        <v>255</v>
      </c>
      <c r="I62">
        <v>255</v>
      </c>
      <c r="J62">
        <v>102.5</v>
      </c>
      <c r="K62">
        <v>457.5</v>
      </c>
      <c r="L62">
        <v>2964</v>
      </c>
    </row>
    <row r="63" spans="5:15" x14ac:dyDescent="0.25">
      <c r="E63">
        <v>40</v>
      </c>
      <c r="F63">
        <v>0</v>
      </c>
      <c r="G63">
        <v>146</v>
      </c>
      <c r="H63">
        <v>146</v>
      </c>
      <c r="I63">
        <v>146</v>
      </c>
      <c r="J63">
        <v>492.5</v>
      </c>
      <c r="K63">
        <v>11.5</v>
      </c>
      <c r="L63">
        <v>3007</v>
      </c>
      <c r="M63">
        <f t="shared" ref="M63:N63" si="39">J63-J62</f>
        <v>390</v>
      </c>
      <c r="N63">
        <f t="shared" si="39"/>
        <v>-446</v>
      </c>
      <c r="O63">
        <f t="shared" ref="O63" si="40">SQRT(M63^2 +N63^2)</f>
        <v>592.46603278162706</v>
      </c>
    </row>
    <row r="64" spans="5:15" x14ac:dyDescent="0.25">
      <c r="N64" s="1" t="s">
        <v>20</v>
      </c>
      <c r="O64" s="1">
        <f>O63/(L63-L62)</f>
        <v>13.778279832130861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77DF8-8522-4846-8C04-9128A06C3C9C}">
  <dimension ref="E4:O63"/>
  <sheetViews>
    <sheetView topLeftCell="A30" workbookViewId="0">
      <selection activeCell="M5" sqref="M5:O63"/>
    </sheetView>
  </sheetViews>
  <sheetFormatPr defaultRowHeight="15" x14ac:dyDescent="0.25"/>
  <sheetData>
    <row r="4" spans="5:15" x14ac:dyDescent="0.25">
      <c r="E4">
        <v>1</v>
      </c>
      <c r="F4">
        <v>0</v>
      </c>
      <c r="G4">
        <v>81</v>
      </c>
      <c r="H4">
        <v>81</v>
      </c>
      <c r="I4">
        <v>81</v>
      </c>
      <c r="J4">
        <v>80</v>
      </c>
      <c r="K4">
        <v>382</v>
      </c>
      <c r="L4">
        <v>116</v>
      </c>
    </row>
    <row r="5" spans="5:15" x14ac:dyDescent="0.25">
      <c r="E5">
        <v>2</v>
      </c>
      <c r="F5">
        <v>0</v>
      </c>
      <c r="G5">
        <v>226</v>
      </c>
      <c r="H5">
        <v>226</v>
      </c>
      <c r="I5">
        <v>226</v>
      </c>
      <c r="J5">
        <v>406.5</v>
      </c>
      <c r="K5">
        <v>27.5</v>
      </c>
      <c r="L5">
        <v>153</v>
      </c>
      <c r="M5">
        <f t="shared" ref="M5:N5" si="0">J5-J4</f>
        <v>326.5</v>
      </c>
      <c r="N5">
        <f t="shared" si="0"/>
        <v>-354.5</v>
      </c>
      <c r="O5">
        <f t="shared" ref="O5" si="1">SQRT(M5^2 +N5^2)</f>
        <v>481.94657380253261</v>
      </c>
    </row>
    <row r="6" spans="5:15" x14ac:dyDescent="0.25">
      <c r="N6" s="1" t="s">
        <v>20</v>
      </c>
      <c r="O6" s="1">
        <f>O5/(L5-L4)</f>
        <v>13.025583075744125</v>
      </c>
    </row>
    <row r="7" spans="5:15" x14ac:dyDescent="0.25">
      <c r="E7">
        <v>3</v>
      </c>
      <c r="F7">
        <v>0</v>
      </c>
      <c r="G7">
        <v>62</v>
      </c>
      <c r="H7">
        <v>62</v>
      </c>
      <c r="I7">
        <v>62</v>
      </c>
      <c r="J7">
        <v>52.5</v>
      </c>
      <c r="K7">
        <v>462.5</v>
      </c>
      <c r="L7">
        <v>153</v>
      </c>
    </row>
    <row r="8" spans="5:15" x14ac:dyDescent="0.25">
      <c r="E8">
        <v>4</v>
      </c>
      <c r="F8">
        <v>0</v>
      </c>
      <c r="G8">
        <v>159</v>
      </c>
      <c r="H8">
        <v>159</v>
      </c>
      <c r="I8">
        <v>159</v>
      </c>
      <c r="J8">
        <v>446.5</v>
      </c>
      <c r="K8">
        <v>39.5</v>
      </c>
      <c r="L8">
        <v>223</v>
      </c>
      <c r="M8">
        <f t="shared" ref="M8:N8" si="2">J8-J7</f>
        <v>394</v>
      </c>
      <c r="N8">
        <f t="shared" si="2"/>
        <v>-423</v>
      </c>
      <c r="O8">
        <f t="shared" ref="O8" si="3">SQRT(M8^2 +N8^2)</f>
        <v>578.07006495752739</v>
      </c>
    </row>
    <row r="9" spans="5:15" x14ac:dyDescent="0.25">
      <c r="N9" s="1" t="s">
        <v>20</v>
      </c>
      <c r="O9" s="1">
        <f>O8/(L8-L7)</f>
        <v>8.258143785107535</v>
      </c>
    </row>
    <row r="10" spans="5:15" x14ac:dyDescent="0.25">
      <c r="E10">
        <v>5</v>
      </c>
      <c r="F10">
        <v>0</v>
      </c>
      <c r="G10">
        <v>52</v>
      </c>
      <c r="H10">
        <v>52</v>
      </c>
      <c r="I10">
        <v>52</v>
      </c>
      <c r="J10">
        <v>143.5</v>
      </c>
      <c r="K10">
        <v>372.5</v>
      </c>
      <c r="L10">
        <v>301</v>
      </c>
    </row>
    <row r="11" spans="5:15" x14ac:dyDescent="0.25">
      <c r="E11">
        <v>6</v>
      </c>
      <c r="F11">
        <v>0</v>
      </c>
      <c r="G11">
        <v>228</v>
      </c>
      <c r="H11">
        <v>228</v>
      </c>
      <c r="I11">
        <v>228</v>
      </c>
      <c r="J11">
        <v>472.5</v>
      </c>
      <c r="K11">
        <v>18.5</v>
      </c>
      <c r="L11">
        <v>352</v>
      </c>
      <c r="M11">
        <f t="shared" ref="M11:N11" si="4">J11-J10</f>
        <v>329</v>
      </c>
      <c r="N11">
        <f t="shared" si="4"/>
        <v>-354</v>
      </c>
      <c r="O11">
        <f t="shared" ref="O11" si="5">SQRT(M11^2 +N11^2)</f>
        <v>483.27735307998864</v>
      </c>
    </row>
    <row r="12" spans="5:15" x14ac:dyDescent="0.25">
      <c r="N12" s="1" t="s">
        <v>20</v>
      </c>
      <c r="O12" s="1">
        <f>O11/(L11-L10)</f>
        <v>9.4760265309801692</v>
      </c>
    </row>
    <row r="13" spans="5:15" x14ac:dyDescent="0.25">
      <c r="E13">
        <v>7</v>
      </c>
      <c r="F13">
        <v>0</v>
      </c>
      <c r="G13">
        <v>109</v>
      </c>
      <c r="H13">
        <v>109</v>
      </c>
      <c r="I13">
        <v>109</v>
      </c>
      <c r="J13">
        <v>66.5</v>
      </c>
      <c r="K13">
        <v>448.5</v>
      </c>
      <c r="L13">
        <v>446</v>
      </c>
    </row>
    <row r="14" spans="5:15" x14ac:dyDescent="0.25">
      <c r="E14">
        <v>8</v>
      </c>
      <c r="F14">
        <v>0</v>
      </c>
      <c r="G14">
        <v>143</v>
      </c>
      <c r="H14">
        <v>143</v>
      </c>
      <c r="I14">
        <v>143</v>
      </c>
      <c r="J14">
        <v>455.5</v>
      </c>
      <c r="K14">
        <v>33.5</v>
      </c>
      <c r="L14">
        <v>512</v>
      </c>
      <c r="M14">
        <f t="shared" ref="M14:N14" si="6">J14-J13</f>
        <v>389</v>
      </c>
      <c r="N14">
        <f t="shared" si="6"/>
        <v>-415</v>
      </c>
      <c r="O14">
        <f t="shared" ref="O14" si="7">SQRT(M14^2 +N14^2)</f>
        <v>568.81104068047057</v>
      </c>
    </row>
    <row r="15" spans="5:15" x14ac:dyDescent="0.25">
      <c r="N15" s="1" t="s">
        <v>20</v>
      </c>
      <c r="O15" s="1">
        <f>O14/(L14-L13)</f>
        <v>8.6183491012192519</v>
      </c>
    </row>
    <row r="16" spans="5:15" x14ac:dyDescent="0.25">
      <c r="E16">
        <v>9</v>
      </c>
      <c r="F16">
        <v>0</v>
      </c>
      <c r="G16">
        <v>61</v>
      </c>
      <c r="H16">
        <v>61</v>
      </c>
      <c r="I16">
        <v>61</v>
      </c>
      <c r="J16">
        <v>154.5</v>
      </c>
      <c r="K16">
        <v>367.5</v>
      </c>
      <c r="L16">
        <v>512</v>
      </c>
    </row>
    <row r="17" spans="5:15" x14ac:dyDescent="0.25">
      <c r="E17">
        <v>10</v>
      </c>
      <c r="F17">
        <v>0</v>
      </c>
      <c r="G17">
        <v>38</v>
      </c>
      <c r="H17">
        <v>38</v>
      </c>
      <c r="I17">
        <v>38</v>
      </c>
      <c r="J17">
        <v>474.5</v>
      </c>
      <c r="K17">
        <v>20.5</v>
      </c>
      <c r="L17">
        <v>597</v>
      </c>
      <c r="M17">
        <f t="shared" ref="M17:N17" si="8">J17-J16</f>
        <v>320</v>
      </c>
      <c r="N17">
        <f t="shared" si="8"/>
        <v>-347</v>
      </c>
      <c r="O17">
        <f t="shared" ref="O17" si="9">SQRT(M17^2 +N17^2)</f>
        <v>472.02648230793153</v>
      </c>
    </row>
    <row r="18" spans="5:15" x14ac:dyDescent="0.25">
      <c r="N18" s="1" t="s">
        <v>20</v>
      </c>
      <c r="O18" s="1">
        <f>O17/(L17-L16)</f>
        <v>5.5532527330344887</v>
      </c>
    </row>
    <row r="19" spans="5:15" x14ac:dyDescent="0.25">
      <c r="E19">
        <v>11</v>
      </c>
      <c r="F19">
        <v>0</v>
      </c>
      <c r="G19">
        <v>112</v>
      </c>
      <c r="H19">
        <v>112</v>
      </c>
      <c r="I19">
        <v>112</v>
      </c>
      <c r="J19">
        <v>52.5</v>
      </c>
      <c r="K19">
        <v>398.5</v>
      </c>
      <c r="L19">
        <v>548</v>
      </c>
    </row>
    <row r="20" spans="5:15" x14ac:dyDescent="0.25">
      <c r="E20">
        <v>12</v>
      </c>
      <c r="F20">
        <v>0</v>
      </c>
      <c r="G20">
        <v>70</v>
      </c>
      <c r="H20">
        <v>70</v>
      </c>
      <c r="I20">
        <v>70</v>
      </c>
      <c r="J20">
        <v>398.5</v>
      </c>
      <c r="K20">
        <v>24.5</v>
      </c>
      <c r="L20">
        <v>682</v>
      </c>
      <c r="M20">
        <f t="shared" ref="M20:N20" si="10">J20-J19</f>
        <v>346</v>
      </c>
      <c r="N20">
        <f t="shared" si="10"/>
        <v>-374</v>
      </c>
      <c r="O20">
        <f t="shared" ref="O20" si="11">SQRT(M20^2 +N20^2)</f>
        <v>509.5017173670762</v>
      </c>
    </row>
    <row r="21" spans="5:15" x14ac:dyDescent="0.25">
      <c r="N21" s="1" t="s">
        <v>20</v>
      </c>
      <c r="O21" s="1">
        <f>O20/(L20-L19)</f>
        <v>3.8022516221423595</v>
      </c>
    </row>
    <row r="22" spans="5:15" x14ac:dyDescent="0.25">
      <c r="E22">
        <v>13</v>
      </c>
      <c r="F22">
        <v>0</v>
      </c>
      <c r="G22">
        <v>255</v>
      </c>
      <c r="H22">
        <v>255</v>
      </c>
      <c r="I22">
        <v>255</v>
      </c>
      <c r="J22">
        <v>34.5</v>
      </c>
      <c r="K22">
        <v>432.5</v>
      </c>
      <c r="L22">
        <v>705</v>
      </c>
    </row>
    <row r="23" spans="5:15" x14ac:dyDescent="0.25">
      <c r="E23">
        <v>14</v>
      </c>
      <c r="F23">
        <v>0</v>
      </c>
      <c r="G23">
        <v>172</v>
      </c>
      <c r="H23">
        <v>172</v>
      </c>
      <c r="I23">
        <v>172</v>
      </c>
      <c r="J23">
        <v>426.5</v>
      </c>
      <c r="K23">
        <v>11.5</v>
      </c>
      <c r="L23">
        <v>756</v>
      </c>
      <c r="M23">
        <f t="shared" ref="M23:N23" si="12">J23-J22</f>
        <v>392</v>
      </c>
      <c r="N23">
        <f t="shared" si="12"/>
        <v>-421</v>
      </c>
      <c r="O23">
        <f t="shared" ref="O23" si="13">SQRT(M23^2 +N23^2)</f>
        <v>575.24342673341346</v>
      </c>
    </row>
    <row r="24" spans="5:15" x14ac:dyDescent="0.25">
      <c r="N24" s="1" t="s">
        <v>20</v>
      </c>
      <c r="O24" s="1">
        <f>O23/(L23-L22)</f>
        <v>11.279282877125754</v>
      </c>
    </row>
    <row r="25" spans="5:15" x14ac:dyDescent="0.25">
      <c r="E25">
        <v>15</v>
      </c>
      <c r="F25">
        <v>0</v>
      </c>
      <c r="G25">
        <v>255</v>
      </c>
      <c r="H25">
        <v>255</v>
      </c>
      <c r="I25">
        <v>255</v>
      </c>
      <c r="J25">
        <v>18.5</v>
      </c>
      <c r="K25">
        <v>478.5</v>
      </c>
      <c r="L25">
        <v>965</v>
      </c>
    </row>
    <row r="26" spans="5:15" x14ac:dyDescent="0.25">
      <c r="E26">
        <v>16</v>
      </c>
      <c r="F26">
        <v>0</v>
      </c>
      <c r="G26">
        <v>255</v>
      </c>
      <c r="H26">
        <v>255</v>
      </c>
      <c r="I26">
        <v>255</v>
      </c>
      <c r="J26">
        <v>465.5</v>
      </c>
      <c r="K26">
        <v>0.5</v>
      </c>
      <c r="L26">
        <v>1008</v>
      </c>
      <c r="M26">
        <f t="shared" ref="M26:N26" si="14">J26-J25</f>
        <v>447</v>
      </c>
      <c r="N26">
        <f t="shared" si="14"/>
        <v>-478</v>
      </c>
      <c r="O26">
        <f t="shared" ref="O26" si="15">SQRT(M26^2 +N26^2)</f>
        <v>654.44098282427274</v>
      </c>
    </row>
    <row r="27" spans="5:15" x14ac:dyDescent="0.25">
      <c r="N27" s="1" t="s">
        <v>20</v>
      </c>
      <c r="O27" s="1">
        <f>O26/(L26-L25)</f>
        <v>15.219557740099367</v>
      </c>
    </row>
    <row r="28" spans="5:15" x14ac:dyDescent="0.25">
      <c r="E28">
        <v>17</v>
      </c>
      <c r="F28">
        <v>0</v>
      </c>
      <c r="G28">
        <v>34</v>
      </c>
      <c r="H28">
        <v>34</v>
      </c>
      <c r="I28">
        <v>34</v>
      </c>
      <c r="J28">
        <v>77.5</v>
      </c>
      <c r="K28">
        <v>383.5</v>
      </c>
      <c r="L28">
        <v>1029</v>
      </c>
    </row>
    <row r="29" spans="5:15" x14ac:dyDescent="0.25">
      <c r="E29">
        <v>18</v>
      </c>
      <c r="F29">
        <v>0</v>
      </c>
      <c r="G29">
        <v>190</v>
      </c>
      <c r="H29">
        <v>190</v>
      </c>
      <c r="I29">
        <v>190</v>
      </c>
      <c r="J29">
        <v>410.5</v>
      </c>
      <c r="K29">
        <v>23.5</v>
      </c>
      <c r="L29">
        <v>1076</v>
      </c>
      <c r="M29">
        <f t="shared" ref="M29:N29" si="16">J29-J28</f>
        <v>333</v>
      </c>
      <c r="N29">
        <f t="shared" si="16"/>
        <v>-360</v>
      </c>
      <c r="O29">
        <f t="shared" ref="O29" si="17">SQRT(M29^2 +N29^2)</f>
        <v>490.39677812970996</v>
      </c>
    </row>
    <row r="30" spans="5:15" x14ac:dyDescent="0.25">
      <c r="N30" s="1" t="s">
        <v>20</v>
      </c>
      <c r="O30" s="1">
        <f>O29/(L29-L28)</f>
        <v>10.433974002759786</v>
      </c>
    </row>
    <row r="31" spans="5:15" x14ac:dyDescent="0.25">
      <c r="E31">
        <v>19</v>
      </c>
      <c r="F31">
        <v>0</v>
      </c>
      <c r="G31">
        <v>104</v>
      </c>
      <c r="H31">
        <v>104</v>
      </c>
      <c r="I31">
        <v>104</v>
      </c>
      <c r="J31">
        <v>88.5</v>
      </c>
      <c r="K31">
        <v>454.5</v>
      </c>
      <c r="L31">
        <v>1070</v>
      </c>
    </row>
    <row r="32" spans="5:15" x14ac:dyDescent="0.25">
      <c r="E32">
        <v>20</v>
      </c>
      <c r="F32">
        <v>0</v>
      </c>
      <c r="G32">
        <v>131</v>
      </c>
      <c r="H32">
        <v>131</v>
      </c>
      <c r="I32">
        <v>131</v>
      </c>
      <c r="J32">
        <v>486.5</v>
      </c>
      <c r="K32">
        <v>27.5</v>
      </c>
      <c r="L32">
        <v>1211</v>
      </c>
      <c r="M32">
        <f t="shared" ref="M32:N32" si="18">J32-J31</f>
        <v>398</v>
      </c>
      <c r="N32">
        <f t="shared" si="18"/>
        <v>-427</v>
      </c>
      <c r="O32">
        <f t="shared" ref="O32" si="19">SQRT(M32^2 +N32^2)</f>
        <v>583.72339339793461</v>
      </c>
    </row>
    <row r="33" spans="5:15" x14ac:dyDescent="0.25">
      <c r="N33" s="1" t="s">
        <v>20</v>
      </c>
      <c r="O33" s="1">
        <f>O32/(L32-L31)</f>
        <v>4.1398822226803871</v>
      </c>
    </row>
    <row r="34" spans="5:15" x14ac:dyDescent="0.25">
      <c r="E34">
        <v>21</v>
      </c>
      <c r="F34">
        <v>0</v>
      </c>
      <c r="G34">
        <v>255</v>
      </c>
      <c r="H34">
        <v>255</v>
      </c>
      <c r="I34">
        <v>255</v>
      </c>
      <c r="J34">
        <v>68.5</v>
      </c>
      <c r="K34">
        <v>444.5</v>
      </c>
      <c r="L34">
        <v>1233</v>
      </c>
    </row>
    <row r="35" spans="5:15" x14ac:dyDescent="0.25">
      <c r="E35">
        <v>22</v>
      </c>
      <c r="F35">
        <v>0</v>
      </c>
      <c r="G35">
        <v>255</v>
      </c>
      <c r="H35">
        <v>255</v>
      </c>
      <c r="I35">
        <v>255</v>
      </c>
      <c r="J35">
        <v>407.5</v>
      </c>
      <c r="K35">
        <v>80.5</v>
      </c>
      <c r="L35">
        <v>1269</v>
      </c>
      <c r="M35">
        <f t="shared" ref="M35:N35" si="20">J35-J34</f>
        <v>339</v>
      </c>
      <c r="N35">
        <f t="shared" si="20"/>
        <v>-364</v>
      </c>
      <c r="O35">
        <f t="shared" ref="O35" si="21">SQRT(M35^2 +N35^2)</f>
        <v>497.41029341982863</v>
      </c>
    </row>
    <row r="36" spans="5:15" x14ac:dyDescent="0.25">
      <c r="N36" s="1" t="s">
        <v>20</v>
      </c>
      <c r="O36" s="1">
        <f>O35/(L35-L34)</f>
        <v>13.816952594995239</v>
      </c>
    </row>
    <row r="37" spans="5:15" x14ac:dyDescent="0.25">
      <c r="E37">
        <v>23</v>
      </c>
      <c r="F37">
        <v>0</v>
      </c>
      <c r="G37">
        <v>255</v>
      </c>
      <c r="H37">
        <v>255</v>
      </c>
      <c r="I37">
        <v>255</v>
      </c>
      <c r="J37">
        <v>20.5</v>
      </c>
      <c r="K37">
        <v>452.5</v>
      </c>
      <c r="L37">
        <v>1398</v>
      </c>
    </row>
    <row r="38" spans="5:15" x14ac:dyDescent="0.25">
      <c r="E38">
        <v>24</v>
      </c>
      <c r="F38">
        <v>0</v>
      </c>
      <c r="G38">
        <v>255</v>
      </c>
      <c r="H38">
        <v>255</v>
      </c>
      <c r="I38">
        <v>255</v>
      </c>
      <c r="J38">
        <v>431.5</v>
      </c>
      <c r="K38">
        <v>10.5</v>
      </c>
      <c r="L38">
        <v>1446</v>
      </c>
      <c r="M38">
        <f t="shared" ref="M38:N38" si="22">J38-J37</f>
        <v>411</v>
      </c>
      <c r="N38">
        <f t="shared" si="22"/>
        <v>-442</v>
      </c>
      <c r="O38">
        <f t="shared" ref="O38" si="23">SQRT(M38^2 +N38^2)</f>
        <v>603.56027039559194</v>
      </c>
    </row>
    <row r="39" spans="5:15" x14ac:dyDescent="0.25">
      <c r="N39" s="1" t="s">
        <v>20</v>
      </c>
      <c r="O39" s="1">
        <f>O38/(L38-L37)</f>
        <v>12.574172299908165</v>
      </c>
    </row>
    <row r="40" spans="5:15" x14ac:dyDescent="0.25">
      <c r="E40">
        <v>25</v>
      </c>
      <c r="F40">
        <v>0</v>
      </c>
      <c r="G40">
        <v>255</v>
      </c>
      <c r="H40">
        <v>255</v>
      </c>
      <c r="I40">
        <v>255</v>
      </c>
      <c r="J40">
        <v>63.5</v>
      </c>
      <c r="K40">
        <v>422.5</v>
      </c>
      <c r="L40">
        <v>1473</v>
      </c>
    </row>
    <row r="41" spans="5:15" x14ac:dyDescent="0.25">
      <c r="E41">
        <v>26</v>
      </c>
      <c r="F41">
        <v>0</v>
      </c>
      <c r="G41">
        <v>255</v>
      </c>
      <c r="H41">
        <v>255</v>
      </c>
      <c r="I41">
        <v>255</v>
      </c>
      <c r="J41">
        <v>456.5</v>
      </c>
      <c r="K41">
        <v>0.5</v>
      </c>
      <c r="L41">
        <v>1517</v>
      </c>
      <c r="M41">
        <f t="shared" ref="M41:N41" si="24">J41-J40</f>
        <v>393</v>
      </c>
      <c r="N41">
        <f t="shared" si="24"/>
        <v>-422</v>
      </c>
      <c r="O41">
        <f t="shared" ref="O41" si="25">SQRT(M41^2 +N41^2)</f>
        <v>576.65674365258224</v>
      </c>
    </row>
    <row r="42" spans="5:15" x14ac:dyDescent="0.25">
      <c r="N42" s="1" t="s">
        <v>20</v>
      </c>
      <c r="O42" s="1">
        <f>O41/(L41-L40)</f>
        <v>13.105835083013233</v>
      </c>
    </row>
    <row r="43" spans="5:15" x14ac:dyDescent="0.25">
      <c r="E43">
        <v>27</v>
      </c>
      <c r="F43">
        <v>0</v>
      </c>
      <c r="G43">
        <v>144</v>
      </c>
      <c r="H43">
        <v>144</v>
      </c>
      <c r="I43">
        <v>144</v>
      </c>
      <c r="J43">
        <v>74.5</v>
      </c>
      <c r="K43">
        <v>424.5</v>
      </c>
      <c r="L43">
        <v>1517</v>
      </c>
    </row>
    <row r="44" spans="5:15" x14ac:dyDescent="0.25">
      <c r="E44">
        <v>28</v>
      </c>
      <c r="F44">
        <v>0</v>
      </c>
      <c r="G44">
        <v>60</v>
      </c>
      <c r="H44">
        <v>60</v>
      </c>
      <c r="I44">
        <v>60</v>
      </c>
      <c r="J44">
        <v>436.5</v>
      </c>
      <c r="K44">
        <v>36.5</v>
      </c>
      <c r="L44">
        <v>1571</v>
      </c>
      <c r="M44">
        <f t="shared" ref="M44:N44" si="26">J44-J43</f>
        <v>362</v>
      </c>
      <c r="N44">
        <f t="shared" si="26"/>
        <v>-388</v>
      </c>
      <c r="O44">
        <f t="shared" ref="O44" si="27">SQRT(M44^2 +N44^2)</f>
        <v>530.64865966098512</v>
      </c>
    </row>
    <row r="45" spans="5:15" x14ac:dyDescent="0.25">
      <c r="N45" s="1" t="s">
        <v>20</v>
      </c>
      <c r="O45" s="1">
        <f>O44/(L44-L43)</f>
        <v>9.8268270307589844</v>
      </c>
    </row>
    <row r="46" spans="5:15" x14ac:dyDescent="0.25">
      <c r="E46">
        <v>29</v>
      </c>
      <c r="F46">
        <v>0</v>
      </c>
      <c r="G46">
        <v>255</v>
      </c>
      <c r="H46">
        <v>255</v>
      </c>
      <c r="I46">
        <v>255</v>
      </c>
      <c r="J46">
        <v>73.5</v>
      </c>
      <c r="K46">
        <v>453.5</v>
      </c>
      <c r="L46">
        <v>1659</v>
      </c>
    </row>
    <row r="47" spans="5:15" x14ac:dyDescent="0.25">
      <c r="E47">
        <v>30</v>
      </c>
      <c r="F47">
        <v>0</v>
      </c>
      <c r="G47">
        <v>255</v>
      </c>
      <c r="H47">
        <v>255</v>
      </c>
      <c r="I47">
        <v>255</v>
      </c>
      <c r="J47">
        <v>467.5</v>
      </c>
      <c r="K47">
        <v>30.5</v>
      </c>
      <c r="L47">
        <v>1714</v>
      </c>
      <c r="M47">
        <f t="shared" ref="M47:N47" si="28">J47-J46</f>
        <v>394</v>
      </c>
      <c r="N47">
        <f t="shared" si="28"/>
        <v>-423</v>
      </c>
      <c r="O47">
        <f t="shared" ref="O47" si="29">SQRT(M47^2 +N47^2)</f>
        <v>578.07006495752739</v>
      </c>
    </row>
    <row r="48" spans="5:15" x14ac:dyDescent="0.25">
      <c r="N48" s="1" t="s">
        <v>20</v>
      </c>
      <c r="O48" s="1">
        <f>O47/(L47-L46)</f>
        <v>10.51036481740959</v>
      </c>
    </row>
    <row r="49" spans="5:15" x14ac:dyDescent="0.25">
      <c r="E49">
        <v>31</v>
      </c>
      <c r="F49">
        <v>0</v>
      </c>
      <c r="G49">
        <v>255</v>
      </c>
      <c r="H49">
        <v>255</v>
      </c>
      <c r="I49">
        <v>255</v>
      </c>
      <c r="J49">
        <v>88.5</v>
      </c>
      <c r="K49">
        <v>365.5</v>
      </c>
      <c r="L49">
        <v>1752</v>
      </c>
    </row>
    <row r="50" spans="5:15" x14ac:dyDescent="0.25">
      <c r="E50">
        <v>32</v>
      </c>
      <c r="F50">
        <v>0</v>
      </c>
      <c r="G50">
        <v>165</v>
      </c>
      <c r="H50">
        <v>165</v>
      </c>
      <c r="I50">
        <v>165</v>
      </c>
      <c r="J50">
        <v>411.5</v>
      </c>
      <c r="K50">
        <v>21.5</v>
      </c>
      <c r="L50">
        <v>1791</v>
      </c>
      <c r="M50">
        <f t="shared" ref="M50:N50" si="30">J50-J49</f>
        <v>323</v>
      </c>
      <c r="N50">
        <f t="shared" si="30"/>
        <v>-344</v>
      </c>
      <c r="O50">
        <f t="shared" ref="O50" si="31">SQRT(M50^2 +N50^2)</f>
        <v>471.87392383983246</v>
      </c>
    </row>
    <row r="51" spans="5:15" x14ac:dyDescent="0.25">
      <c r="N51" s="1" t="s">
        <v>20</v>
      </c>
      <c r="O51" s="1">
        <f>O50/(L50-L49)</f>
        <v>12.099331380508525</v>
      </c>
    </row>
    <row r="52" spans="5:15" x14ac:dyDescent="0.25">
      <c r="E52">
        <v>33</v>
      </c>
      <c r="F52">
        <v>0</v>
      </c>
      <c r="G52">
        <v>241</v>
      </c>
      <c r="H52">
        <v>241</v>
      </c>
      <c r="I52">
        <v>241</v>
      </c>
      <c r="J52">
        <v>55.5</v>
      </c>
      <c r="K52">
        <v>448.5</v>
      </c>
      <c r="L52">
        <v>1936</v>
      </c>
    </row>
    <row r="53" spans="5:15" x14ac:dyDescent="0.25">
      <c r="E53">
        <v>34</v>
      </c>
      <c r="F53">
        <v>0</v>
      </c>
      <c r="G53">
        <v>99</v>
      </c>
      <c r="H53">
        <v>99</v>
      </c>
      <c r="I53">
        <v>99</v>
      </c>
      <c r="J53">
        <v>429.5</v>
      </c>
      <c r="K53">
        <v>45.5</v>
      </c>
      <c r="L53">
        <v>1984</v>
      </c>
      <c r="M53">
        <f t="shared" ref="M53:N53" si="32">J53-J52</f>
        <v>374</v>
      </c>
      <c r="N53">
        <f t="shared" si="32"/>
        <v>-403</v>
      </c>
      <c r="O53">
        <f t="shared" ref="O53" si="33">SQRT(M53^2 +N53^2)</f>
        <v>549.80451071267134</v>
      </c>
    </row>
    <row r="54" spans="5:15" x14ac:dyDescent="0.25">
      <c r="N54" s="1" t="s">
        <v>20</v>
      </c>
      <c r="O54" s="1">
        <f>O53/(L53-L52)</f>
        <v>11.45426063984732</v>
      </c>
    </row>
    <row r="55" spans="5:15" x14ac:dyDescent="0.25">
      <c r="E55">
        <v>35</v>
      </c>
      <c r="F55">
        <v>0</v>
      </c>
      <c r="G55">
        <v>102</v>
      </c>
      <c r="H55">
        <v>102</v>
      </c>
      <c r="I55">
        <v>102</v>
      </c>
      <c r="J55">
        <v>76.5</v>
      </c>
      <c r="K55">
        <v>459.5</v>
      </c>
      <c r="L55">
        <v>2070</v>
      </c>
    </row>
    <row r="56" spans="5:15" x14ac:dyDescent="0.25">
      <c r="E56">
        <v>36</v>
      </c>
      <c r="F56">
        <v>0</v>
      </c>
      <c r="G56">
        <v>60</v>
      </c>
      <c r="H56">
        <v>60</v>
      </c>
      <c r="I56">
        <v>60</v>
      </c>
      <c r="J56">
        <v>459.5</v>
      </c>
      <c r="K56">
        <v>47.5</v>
      </c>
      <c r="L56">
        <v>2201</v>
      </c>
      <c r="M56">
        <f t="shared" ref="M56:N56" si="34">J56-J55</f>
        <v>383</v>
      </c>
      <c r="N56">
        <f t="shared" si="34"/>
        <v>-412</v>
      </c>
      <c r="O56">
        <f t="shared" ref="O56" si="35">SQRT(M56^2 +N56^2)</f>
        <v>562.52377727523663</v>
      </c>
    </row>
    <row r="57" spans="5:15" x14ac:dyDescent="0.25">
      <c r="N57" s="1" t="s">
        <v>20</v>
      </c>
      <c r="O57" s="1">
        <f>O56/(L56-L55)</f>
        <v>4.2940746356888289</v>
      </c>
    </row>
    <row r="58" spans="5:15" x14ac:dyDescent="0.25">
      <c r="E58">
        <v>37</v>
      </c>
      <c r="F58">
        <v>0</v>
      </c>
      <c r="G58">
        <v>255</v>
      </c>
      <c r="H58">
        <v>255</v>
      </c>
      <c r="I58">
        <v>255</v>
      </c>
      <c r="J58">
        <v>30.5</v>
      </c>
      <c r="K58">
        <v>462.5</v>
      </c>
      <c r="L58">
        <v>2201</v>
      </c>
    </row>
    <row r="59" spans="5:15" x14ac:dyDescent="0.25">
      <c r="E59">
        <v>38</v>
      </c>
      <c r="F59">
        <v>0</v>
      </c>
      <c r="G59">
        <v>2</v>
      </c>
      <c r="H59">
        <v>2</v>
      </c>
      <c r="I59">
        <v>2</v>
      </c>
      <c r="J59">
        <v>437.5</v>
      </c>
      <c r="K59">
        <v>25.5</v>
      </c>
      <c r="L59">
        <v>2250</v>
      </c>
      <c r="M59">
        <f t="shared" ref="M59:N59" si="36">J59-J58</f>
        <v>407</v>
      </c>
      <c r="N59">
        <f t="shared" si="36"/>
        <v>-437</v>
      </c>
      <c r="O59">
        <f t="shared" ref="O59" si="37">SQRT(M59^2 +N59^2)</f>
        <v>597.17501622221266</v>
      </c>
    </row>
    <row r="60" spans="5:15" x14ac:dyDescent="0.25">
      <c r="N60" s="1" t="s">
        <v>20</v>
      </c>
      <c r="O60" s="1">
        <f>O59/(L59-L58)</f>
        <v>12.187245229024748</v>
      </c>
    </row>
    <row r="61" spans="5:15" x14ac:dyDescent="0.25">
      <c r="E61">
        <v>39</v>
      </c>
      <c r="F61">
        <v>0</v>
      </c>
      <c r="G61">
        <v>96</v>
      </c>
      <c r="H61">
        <v>96</v>
      </c>
      <c r="I61">
        <v>96</v>
      </c>
      <c r="J61">
        <v>167.5</v>
      </c>
      <c r="K61">
        <v>315.5</v>
      </c>
      <c r="L61">
        <v>2499</v>
      </c>
    </row>
    <row r="62" spans="5:15" x14ac:dyDescent="0.25">
      <c r="E62">
        <v>40</v>
      </c>
      <c r="F62">
        <v>0</v>
      </c>
      <c r="G62">
        <v>40</v>
      </c>
      <c r="H62">
        <v>40</v>
      </c>
      <c r="I62">
        <v>40</v>
      </c>
      <c r="J62">
        <v>434.5</v>
      </c>
      <c r="K62">
        <v>27.5</v>
      </c>
      <c r="L62">
        <v>2541</v>
      </c>
      <c r="M62">
        <f t="shared" ref="M62:N62" si="38">J62-J61</f>
        <v>267</v>
      </c>
      <c r="N62">
        <f t="shared" si="38"/>
        <v>-288</v>
      </c>
      <c r="O62">
        <f t="shared" ref="O62" si="39">SQRT(M62^2 +N62^2)</f>
        <v>392.72509469093006</v>
      </c>
    </row>
    <row r="63" spans="5:15" x14ac:dyDescent="0.25">
      <c r="N63" s="1" t="s">
        <v>20</v>
      </c>
      <c r="O63" s="1">
        <f>O62/(L62-L61)</f>
        <v>9.3505974926411923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103DC-7ABB-42AC-BFA5-B64DF464D6A0}">
  <dimension ref="E5:O64"/>
  <sheetViews>
    <sheetView topLeftCell="A25" zoomScale="85" zoomScaleNormal="85" workbookViewId="0">
      <selection activeCell="O64" activeCellId="19" sqref="O7 O10 O13 O16 O19 O22 O25 O28 O31 O34 O37 O40 O43 O46:O47 O49 O52 O55 O58 O61 O64"/>
    </sheetView>
  </sheetViews>
  <sheetFormatPr defaultRowHeight="15" x14ac:dyDescent="0.25"/>
  <sheetData>
    <row r="5" spans="5:15" x14ac:dyDescent="0.25">
      <c r="E5">
        <v>1</v>
      </c>
      <c r="F5">
        <v>0</v>
      </c>
      <c r="G5">
        <v>148</v>
      </c>
      <c r="H5">
        <v>148</v>
      </c>
      <c r="I5">
        <v>148</v>
      </c>
      <c r="J5">
        <v>186</v>
      </c>
      <c r="K5">
        <v>421</v>
      </c>
      <c r="L5">
        <v>196</v>
      </c>
    </row>
    <row r="6" spans="5:15" x14ac:dyDescent="0.25">
      <c r="E6">
        <v>2</v>
      </c>
      <c r="F6">
        <v>0</v>
      </c>
      <c r="G6">
        <v>255</v>
      </c>
      <c r="H6">
        <v>255</v>
      </c>
      <c r="I6">
        <v>255</v>
      </c>
      <c r="J6">
        <v>551.5</v>
      </c>
      <c r="K6">
        <v>26.5</v>
      </c>
      <c r="L6">
        <v>303</v>
      </c>
      <c r="M6">
        <f t="shared" ref="M6:N6" si="0">J6-J5</f>
        <v>365.5</v>
      </c>
      <c r="N6">
        <f t="shared" si="0"/>
        <v>-394.5</v>
      </c>
      <c r="O6">
        <f t="shared" ref="O6" si="1">SQRT(M6^2 +N6^2)</f>
        <v>537.79224613227734</v>
      </c>
    </row>
    <row r="7" spans="5:15" x14ac:dyDescent="0.25">
      <c r="N7" s="1" t="s">
        <v>20</v>
      </c>
      <c r="O7" s="1">
        <f>O6/(L6-L5)</f>
        <v>5.0260957582455825</v>
      </c>
    </row>
    <row r="8" spans="5:15" x14ac:dyDescent="0.25">
      <c r="E8">
        <v>3</v>
      </c>
      <c r="F8">
        <v>0</v>
      </c>
      <c r="G8">
        <v>177</v>
      </c>
      <c r="H8">
        <v>177</v>
      </c>
      <c r="I8">
        <v>177</v>
      </c>
      <c r="J8">
        <v>167.5</v>
      </c>
      <c r="K8">
        <v>470.5</v>
      </c>
      <c r="L8">
        <v>361</v>
      </c>
    </row>
    <row r="9" spans="5:15" x14ac:dyDescent="0.25">
      <c r="E9">
        <v>4</v>
      </c>
      <c r="F9">
        <v>0</v>
      </c>
      <c r="G9">
        <v>84</v>
      </c>
      <c r="H9">
        <v>84</v>
      </c>
      <c r="I9">
        <v>84</v>
      </c>
      <c r="J9">
        <v>598.5</v>
      </c>
      <c r="K9">
        <v>5.5</v>
      </c>
      <c r="L9">
        <v>451</v>
      </c>
      <c r="M9">
        <f t="shared" ref="M9:N9" si="2">J9-J8</f>
        <v>431</v>
      </c>
      <c r="N9">
        <f t="shared" si="2"/>
        <v>-465</v>
      </c>
      <c r="O9">
        <f t="shared" ref="O9" si="3">SQRT(M9^2 +N9^2)</f>
        <v>634.02365886455686</v>
      </c>
    </row>
    <row r="10" spans="5:15" x14ac:dyDescent="0.25">
      <c r="N10" s="1" t="s">
        <v>20</v>
      </c>
      <c r="O10" s="1">
        <f>O9/(L9-L8)</f>
        <v>7.0447073207172988</v>
      </c>
    </row>
    <row r="11" spans="5:15" x14ac:dyDescent="0.25">
      <c r="E11">
        <v>5</v>
      </c>
      <c r="F11">
        <v>0</v>
      </c>
      <c r="G11">
        <v>226</v>
      </c>
      <c r="H11">
        <v>226</v>
      </c>
      <c r="I11">
        <v>226</v>
      </c>
      <c r="J11">
        <v>197.5</v>
      </c>
      <c r="K11">
        <v>436.5</v>
      </c>
      <c r="L11">
        <v>451</v>
      </c>
    </row>
    <row r="12" spans="5:15" x14ac:dyDescent="0.25">
      <c r="E12">
        <v>6</v>
      </c>
      <c r="F12">
        <v>0</v>
      </c>
      <c r="G12">
        <v>253</v>
      </c>
      <c r="H12">
        <v>253</v>
      </c>
      <c r="I12">
        <v>253</v>
      </c>
      <c r="J12">
        <v>600.5</v>
      </c>
      <c r="K12">
        <v>3.5</v>
      </c>
      <c r="L12">
        <v>527</v>
      </c>
      <c r="M12">
        <f t="shared" ref="M12:N12" si="4">J12-J11</f>
        <v>403</v>
      </c>
      <c r="N12">
        <f t="shared" si="4"/>
        <v>-433</v>
      </c>
      <c r="O12">
        <f t="shared" ref="O12" si="5">SQRT(M12^2 +N12^2)</f>
        <v>591.52176629436042</v>
      </c>
    </row>
    <row r="13" spans="5:15" x14ac:dyDescent="0.25">
      <c r="N13" s="1" t="s">
        <v>20</v>
      </c>
      <c r="O13" s="1">
        <f>O12/(L12-L11)</f>
        <v>7.7831811354521108</v>
      </c>
    </row>
    <row r="14" spans="5:15" x14ac:dyDescent="0.25">
      <c r="E14">
        <v>7</v>
      </c>
      <c r="F14">
        <v>0</v>
      </c>
      <c r="G14">
        <v>255</v>
      </c>
      <c r="H14">
        <v>255</v>
      </c>
      <c r="I14">
        <v>255</v>
      </c>
      <c r="J14">
        <v>196.5</v>
      </c>
      <c r="K14">
        <v>455.5</v>
      </c>
      <c r="L14">
        <v>860</v>
      </c>
    </row>
    <row r="15" spans="5:15" x14ac:dyDescent="0.25">
      <c r="E15">
        <v>8</v>
      </c>
      <c r="F15">
        <v>0</v>
      </c>
      <c r="G15">
        <v>255</v>
      </c>
      <c r="H15">
        <v>255</v>
      </c>
      <c r="I15">
        <v>255</v>
      </c>
      <c r="J15">
        <v>610.5</v>
      </c>
      <c r="K15">
        <v>11.5</v>
      </c>
      <c r="L15">
        <v>952</v>
      </c>
      <c r="M15">
        <f t="shared" ref="M15:N15" si="6">J15-J14</f>
        <v>414</v>
      </c>
      <c r="N15">
        <f t="shared" si="6"/>
        <v>-444</v>
      </c>
      <c r="O15">
        <f t="shared" ref="O15" si="7">SQRT(M15^2 +N15^2)</f>
        <v>607.06836517809097</v>
      </c>
    </row>
    <row r="16" spans="5:15" x14ac:dyDescent="0.25">
      <c r="N16" s="1" t="s">
        <v>20</v>
      </c>
      <c r="O16" s="1">
        <f>O15/(L15-L14)</f>
        <v>6.5985691867183798</v>
      </c>
    </row>
    <row r="17" spans="5:15" x14ac:dyDescent="0.25">
      <c r="E17">
        <v>9</v>
      </c>
      <c r="F17">
        <v>0</v>
      </c>
      <c r="G17">
        <v>106</v>
      </c>
      <c r="H17">
        <v>106</v>
      </c>
      <c r="I17">
        <v>106</v>
      </c>
      <c r="J17">
        <v>226.5</v>
      </c>
      <c r="K17">
        <v>359.5</v>
      </c>
      <c r="L17">
        <v>952</v>
      </c>
    </row>
    <row r="18" spans="5:15" x14ac:dyDescent="0.25">
      <c r="E18">
        <v>10</v>
      </c>
      <c r="F18">
        <v>0</v>
      </c>
      <c r="G18">
        <v>255</v>
      </c>
      <c r="H18">
        <v>255</v>
      </c>
      <c r="I18">
        <v>255</v>
      </c>
      <c r="J18">
        <v>555.5</v>
      </c>
      <c r="K18">
        <v>6.5</v>
      </c>
      <c r="L18">
        <v>1059</v>
      </c>
      <c r="M18">
        <f t="shared" ref="M18:N18" si="8">J18-J17</f>
        <v>329</v>
      </c>
      <c r="N18">
        <f t="shared" si="8"/>
        <v>-353</v>
      </c>
      <c r="O18">
        <f t="shared" ref="O18" si="9">SQRT(M18^2 +N18^2)</f>
        <v>482.5453346577915</v>
      </c>
    </row>
    <row r="19" spans="5:15" x14ac:dyDescent="0.25">
      <c r="N19" s="1" t="s">
        <v>20</v>
      </c>
      <c r="O19" s="1">
        <f>O18/(L18-L17)</f>
        <v>4.5097694827830983</v>
      </c>
    </row>
    <row r="20" spans="5:15" x14ac:dyDescent="0.25">
      <c r="E20">
        <v>11</v>
      </c>
      <c r="F20">
        <v>0</v>
      </c>
      <c r="G20">
        <v>163</v>
      </c>
      <c r="H20">
        <v>163</v>
      </c>
      <c r="I20">
        <v>163</v>
      </c>
      <c r="J20">
        <v>141.5</v>
      </c>
      <c r="K20">
        <v>463.5</v>
      </c>
      <c r="L20">
        <v>1216</v>
      </c>
    </row>
    <row r="21" spans="5:15" x14ac:dyDescent="0.25">
      <c r="E21">
        <v>12</v>
      </c>
      <c r="F21">
        <v>0</v>
      </c>
      <c r="G21">
        <v>237</v>
      </c>
      <c r="H21">
        <v>237</v>
      </c>
      <c r="I21">
        <v>237</v>
      </c>
      <c r="J21">
        <v>556.5</v>
      </c>
      <c r="K21">
        <v>17.5</v>
      </c>
      <c r="L21">
        <v>1349</v>
      </c>
      <c r="M21">
        <f t="shared" ref="M21:N21" si="10">J21-J20</f>
        <v>415</v>
      </c>
      <c r="N21">
        <f t="shared" si="10"/>
        <v>-446</v>
      </c>
      <c r="O21">
        <f t="shared" ref="O21" si="11">SQRT(M21^2 +N21^2)</f>
        <v>609.2134272978559</v>
      </c>
    </row>
    <row r="22" spans="5:15" x14ac:dyDescent="0.25">
      <c r="N22" s="1" t="s">
        <v>20</v>
      </c>
      <c r="O22" s="1">
        <f>O21/(L21-L20)</f>
        <v>4.5805520849462846</v>
      </c>
    </row>
    <row r="23" spans="5:15" x14ac:dyDescent="0.25">
      <c r="E23">
        <v>13</v>
      </c>
      <c r="F23">
        <v>0</v>
      </c>
      <c r="G23">
        <v>94</v>
      </c>
      <c r="H23">
        <v>94</v>
      </c>
      <c r="I23">
        <v>94</v>
      </c>
      <c r="J23">
        <v>195.5</v>
      </c>
      <c r="K23">
        <v>390.5</v>
      </c>
      <c r="L23">
        <v>1229</v>
      </c>
    </row>
    <row r="24" spans="5:15" x14ac:dyDescent="0.25">
      <c r="E24">
        <v>14</v>
      </c>
      <c r="F24">
        <v>0</v>
      </c>
      <c r="G24">
        <v>78</v>
      </c>
      <c r="H24">
        <v>78</v>
      </c>
      <c r="I24">
        <v>78</v>
      </c>
      <c r="J24">
        <v>530.5</v>
      </c>
      <c r="K24">
        <v>28.5</v>
      </c>
      <c r="L24">
        <v>1364</v>
      </c>
      <c r="M24">
        <f t="shared" ref="M24:N24" si="12">J24-J23</f>
        <v>335</v>
      </c>
      <c r="N24">
        <f t="shared" si="12"/>
        <v>-362</v>
      </c>
      <c r="O24">
        <f t="shared" ref="O24" si="13">SQRT(M24^2 +N24^2)</f>
        <v>493.22307326401511</v>
      </c>
    </row>
    <row r="25" spans="5:15" x14ac:dyDescent="0.25">
      <c r="N25" s="1" t="s">
        <v>20</v>
      </c>
      <c r="O25" s="1">
        <f>O24/(L24-L23)</f>
        <v>3.6535042464001117</v>
      </c>
    </row>
    <row r="26" spans="5:15" x14ac:dyDescent="0.25">
      <c r="E26">
        <v>15</v>
      </c>
      <c r="F26">
        <v>0</v>
      </c>
      <c r="G26">
        <v>43</v>
      </c>
      <c r="H26">
        <v>43</v>
      </c>
      <c r="I26">
        <v>43</v>
      </c>
      <c r="J26">
        <v>139.5</v>
      </c>
      <c r="K26">
        <v>474.5</v>
      </c>
      <c r="L26">
        <v>1454</v>
      </c>
    </row>
    <row r="27" spans="5:15" x14ac:dyDescent="0.25">
      <c r="E27">
        <v>16</v>
      </c>
      <c r="F27">
        <v>0</v>
      </c>
      <c r="G27">
        <v>26</v>
      </c>
      <c r="H27">
        <v>26</v>
      </c>
      <c r="I27">
        <v>26</v>
      </c>
      <c r="J27">
        <v>551.5</v>
      </c>
      <c r="K27">
        <v>33.5</v>
      </c>
      <c r="L27">
        <v>1588</v>
      </c>
      <c r="M27">
        <f t="shared" ref="M27:N27" si="14">J27-J26</f>
        <v>412</v>
      </c>
      <c r="N27">
        <f t="shared" si="14"/>
        <v>-441</v>
      </c>
      <c r="O27">
        <f t="shared" ref="O27" si="15">SQRT(M27^2 +N27^2)</f>
        <v>603.51056328783511</v>
      </c>
    </row>
    <row r="28" spans="5:15" x14ac:dyDescent="0.25">
      <c r="N28" s="1" t="s">
        <v>20</v>
      </c>
      <c r="O28" s="1">
        <f>O27/(L27-L26)</f>
        <v>4.5038101737898142</v>
      </c>
    </row>
    <row r="29" spans="5:15" x14ac:dyDescent="0.25">
      <c r="E29">
        <v>17</v>
      </c>
      <c r="F29">
        <v>0</v>
      </c>
      <c r="G29">
        <v>46</v>
      </c>
      <c r="H29">
        <v>46</v>
      </c>
      <c r="I29">
        <v>46</v>
      </c>
      <c r="J29">
        <v>201.5</v>
      </c>
      <c r="K29">
        <v>456.5</v>
      </c>
      <c r="L29">
        <v>1628</v>
      </c>
    </row>
    <row r="30" spans="5:15" x14ac:dyDescent="0.25">
      <c r="E30">
        <v>18</v>
      </c>
      <c r="F30">
        <v>0</v>
      </c>
      <c r="G30">
        <v>61</v>
      </c>
      <c r="H30">
        <v>61</v>
      </c>
      <c r="I30">
        <v>61</v>
      </c>
      <c r="J30">
        <v>593.5</v>
      </c>
      <c r="K30">
        <v>36.5</v>
      </c>
      <c r="L30">
        <v>1757</v>
      </c>
      <c r="M30">
        <f t="shared" ref="M30:N30" si="16">J30-J29</f>
        <v>392</v>
      </c>
      <c r="N30">
        <f t="shared" si="16"/>
        <v>-420</v>
      </c>
      <c r="O30">
        <f t="shared" ref="O30" si="17">SQRT(M30^2 +N30^2)</f>
        <v>574.51196680312933</v>
      </c>
    </row>
    <row r="31" spans="5:15" x14ac:dyDescent="0.25">
      <c r="N31" s="1" t="s">
        <v>20</v>
      </c>
      <c r="O31" s="1">
        <f>O30/(L30-L29)</f>
        <v>4.4535811380087544</v>
      </c>
    </row>
    <row r="32" spans="5:15" x14ac:dyDescent="0.25">
      <c r="E32">
        <v>19</v>
      </c>
      <c r="F32">
        <v>0</v>
      </c>
      <c r="G32">
        <v>81</v>
      </c>
      <c r="H32">
        <v>81</v>
      </c>
      <c r="I32">
        <v>81</v>
      </c>
      <c r="J32">
        <v>177.5</v>
      </c>
      <c r="K32">
        <v>429.5</v>
      </c>
      <c r="L32">
        <v>1957</v>
      </c>
    </row>
    <row r="33" spans="5:15" x14ac:dyDescent="0.25">
      <c r="E33">
        <v>20</v>
      </c>
      <c r="F33">
        <v>0</v>
      </c>
      <c r="G33">
        <v>100</v>
      </c>
      <c r="H33">
        <v>100</v>
      </c>
      <c r="I33">
        <v>100</v>
      </c>
      <c r="J33">
        <v>563.5</v>
      </c>
      <c r="K33">
        <v>13.5</v>
      </c>
      <c r="L33">
        <v>2061</v>
      </c>
      <c r="M33">
        <f t="shared" ref="M33:N33" si="18">J33-J32</f>
        <v>386</v>
      </c>
      <c r="N33">
        <f t="shared" si="18"/>
        <v>-416</v>
      </c>
      <c r="O33">
        <f t="shared" ref="O33" si="19">SQRT(M33^2 +N33^2)</f>
        <v>567.49625549425434</v>
      </c>
    </row>
    <row r="34" spans="5:15" x14ac:dyDescent="0.25">
      <c r="N34" s="1" t="s">
        <v>20</v>
      </c>
      <c r="O34" s="1">
        <f>O33/(L33-L32)</f>
        <v>5.4566947643678301</v>
      </c>
    </row>
    <row r="35" spans="5:15" x14ac:dyDescent="0.25">
      <c r="E35">
        <v>21</v>
      </c>
      <c r="F35">
        <v>0</v>
      </c>
      <c r="G35">
        <v>221</v>
      </c>
      <c r="H35">
        <v>221</v>
      </c>
      <c r="I35">
        <v>221</v>
      </c>
      <c r="J35">
        <v>105.5</v>
      </c>
      <c r="K35">
        <v>477.5</v>
      </c>
      <c r="L35">
        <v>2061</v>
      </c>
    </row>
    <row r="36" spans="5:15" x14ac:dyDescent="0.25">
      <c r="E36">
        <v>22</v>
      </c>
      <c r="F36">
        <v>0</v>
      </c>
      <c r="G36">
        <v>255</v>
      </c>
      <c r="H36">
        <v>255</v>
      </c>
      <c r="I36">
        <v>255</v>
      </c>
      <c r="J36">
        <v>249.5</v>
      </c>
      <c r="K36">
        <v>317.5</v>
      </c>
      <c r="L36">
        <v>2286</v>
      </c>
      <c r="M36">
        <f t="shared" ref="M36:N36" si="20">J36-J35</f>
        <v>144</v>
      </c>
      <c r="N36">
        <f t="shared" si="20"/>
        <v>-160</v>
      </c>
      <c r="O36">
        <f t="shared" ref="O36" si="21">SQRT(M36^2 +N36^2)</f>
        <v>215.25798475317936</v>
      </c>
    </row>
    <row r="37" spans="5:15" x14ac:dyDescent="0.25">
      <c r="N37" s="1" t="s">
        <v>20</v>
      </c>
      <c r="O37" s="1">
        <f>O36/(L36-L35)</f>
        <v>0.95670215445857487</v>
      </c>
    </row>
    <row r="38" spans="5:15" x14ac:dyDescent="0.25">
      <c r="E38">
        <v>23</v>
      </c>
      <c r="F38">
        <v>0</v>
      </c>
      <c r="G38">
        <v>135</v>
      </c>
      <c r="H38">
        <v>135</v>
      </c>
      <c r="I38">
        <v>135</v>
      </c>
      <c r="J38">
        <v>175.5</v>
      </c>
      <c r="K38">
        <v>455.5</v>
      </c>
      <c r="L38">
        <v>2286</v>
      </c>
    </row>
    <row r="39" spans="5:15" x14ac:dyDescent="0.25">
      <c r="E39">
        <v>24</v>
      </c>
      <c r="F39">
        <v>0</v>
      </c>
      <c r="G39">
        <v>255</v>
      </c>
      <c r="H39">
        <v>255</v>
      </c>
      <c r="I39">
        <v>255</v>
      </c>
      <c r="J39">
        <v>578.5</v>
      </c>
      <c r="K39">
        <v>21.5</v>
      </c>
      <c r="L39">
        <v>2352</v>
      </c>
      <c r="M39">
        <f t="shared" ref="M39:N39" si="22">J39-J38</f>
        <v>403</v>
      </c>
      <c r="N39">
        <f t="shared" si="22"/>
        <v>-434</v>
      </c>
      <c r="O39">
        <f t="shared" ref="O39" si="23">SQRT(M39^2 +N39^2)</f>
        <v>592.25416841082676</v>
      </c>
    </row>
    <row r="40" spans="5:15" x14ac:dyDescent="0.25">
      <c r="N40" s="1" t="s">
        <v>20</v>
      </c>
      <c r="O40" s="1">
        <f>O39/(L39-L38)</f>
        <v>8.9735480062246484</v>
      </c>
    </row>
    <row r="41" spans="5:15" x14ac:dyDescent="0.25">
      <c r="E41">
        <v>25</v>
      </c>
      <c r="F41">
        <v>0</v>
      </c>
      <c r="G41">
        <v>98</v>
      </c>
      <c r="H41">
        <v>98</v>
      </c>
      <c r="I41">
        <v>98</v>
      </c>
      <c r="J41">
        <v>180.5</v>
      </c>
      <c r="K41">
        <v>459.5</v>
      </c>
      <c r="L41">
        <v>2463</v>
      </c>
    </row>
    <row r="42" spans="5:15" x14ac:dyDescent="0.25">
      <c r="E42">
        <v>26</v>
      </c>
      <c r="F42">
        <v>0</v>
      </c>
      <c r="G42">
        <v>122</v>
      </c>
      <c r="H42">
        <v>122</v>
      </c>
      <c r="I42">
        <v>122</v>
      </c>
      <c r="J42">
        <v>582.5</v>
      </c>
      <c r="K42">
        <v>29.5</v>
      </c>
      <c r="L42">
        <v>2562</v>
      </c>
      <c r="M42">
        <f t="shared" ref="M42:N42" si="24">J42-J41</f>
        <v>402</v>
      </c>
      <c r="N42">
        <f t="shared" si="24"/>
        <v>-430</v>
      </c>
      <c r="O42">
        <f t="shared" ref="O42" si="25">SQRT(M42^2 +N42^2)</f>
        <v>588.64590374859483</v>
      </c>
    </row>
    <row r="43" spans="5:15" x14ac:dyDescent="0.25">
      <c r="N43" s="1" t="s">
        <v>20</v>
      </c>
      <c r="O43" s="1">
        <f>O42/(L42-L41)</f>
        <v>5.9459182196827758</v>
      </c>
    </row>
    <row r="44" spans="5:15" x14ac:dyDescent="0.25">
      <c r="E44">
        <v>27</v>
      </c>
      <c r="F44">
        <v>0</v>
      </c>
      <c r="G44">
        <v>79</v>
      </c>
      <c r="H44">
        <v>79</v>
      </c>
      <c r="I44">
        <v>79</v>
      </c>
      <c r="J44">
        <v>187.5</v>
      </c>
      <c r="K44">
        <v>462.5</v>
      </c>
      <c r="L44">
        <v>2617</v>
      </c>
    </row>
    <row r="45" spans="5:15" x14ac:dyDescent="0.25">
      <c r="E45">
        <v>28</v>
      </c>
      <c r="F45">
        <v>0</v>
      </c>
      <c r="G45">
        <v>125</v>
      </c>
      <c r="H45">
        <v>125</v>
      </c>
      <c r="I45">
        <v>125</v>
      </c>
      <c r="J45">
        <v>601.5</v>
      </c>
      <c r="K45">
        <v>19.5</v>
      </c>
      <c r="L45">
        <v>2717</v>
      </c>
      <c r="M45">
        <f t="shared" ref="M45:N45" si="26">J45-J44</f>
        <v>414</v>
      </c>
      <c r="N45">
        <f t="shared" si="26"/>
        <v>-443</v>
      </c>
      <c r="O45">
        <f t="shared" ref="O45" si="27">SQRT(M45^2 +N45^2)</f>
        <v>606.33736483908035</v>
      </c>
    </row>
    <row r="46" spans="5:15" x14ac:dyDescent="0.25">
      <c r="N46" s="1" t="s">
        <v>20</v>
      </c>
      <c r="O46" s="1">
        <f>O45/(L45-L44)</f>
        <v>6.0633736483908036</v>
      </c>
    </row>
    <row r="47" spans="5:15" x14ac:dyDescent="0.25">
      <c r="E47">
        <v>29</v>
      </c>
      <c r="F47">
        <v>0</v>
      </c>
      <c r="G47">
        <v>122</v>
      </c>
      <c r="H47">
        <v>122</v>
      </c>
      <c r="I47">
        <v>122</v>
      </c>
      <c r="J47">
        <v>196.5</v>
      </c>
      <c r="K47">
        <v>409.5</v>
      </c>
      <c r="L47">
        <v>2752</v>
      </c>
    </row>
    <row r="48" spans="5:15" x14ac:dyDescent="0.25">
      <c r="E48">
        <v>30</v>
      </c>
      <c r="F48">
        <v>0</v>
      </c>
      <c r="G48">
        <v>109</v>
      </c>
      <c r="H48">
        <v>109</v>
      </c>
      <c r="I48">
        <v>109</v>
      </c>
      <c r="J48">
        <v>544.5</v>
      </c>
      <c r="K48">
        <v>33.5</v>
      </c>
      <c r="L48">
        <v>2855</v>
      </c>
      <c r="M48">
        <f t="shared" ref="M48:N48" si="28">J48-J47</f>
        <v>348</v>
      </c>
      <c r="N48">
        <f t="shared" si="28"/>
        <v>-376</v>
      </c>
      <c r="O48">
        <f t="shared" ref="O48" si="29">SQRT(M48^2 +N48^2)</f>
        <v>512.32801992473537</v>
      </c>
    </row>
    <row r="49" spans="5:15" x14ac:dyDescent="0.25">
      <c r="N49" s="1" t="s">
        <v>20</v>
      </c>
      <c r="O49" s="1">
        <f>O48/(L48-L47)</f>
        <v>4.9740584458712176</v>
      </c>
    </row>
    <row r="50" spans="5:15" x14ac:dyDescent="0.25">
      <c r="E50">
        <v>31</v>
      </c>
      <c r="F50">
        <v>0</v>
      </c>
      <c r="G50">
        <v>109</v>
      </c>
      <c r="H50">
        <v>109</v>
      </c>
      <c r="I50">
        <v>109</v>
      </c>
      <c r="J50">
        <v>145.5</v>
      </c>
      <c r="K50">
        <v>473.5</v>
      </c>
      <c r="L50">
        <v>2779</v>
      </c>
    </row>
    <row r="51" spans="5:15" x14ac:dyDescent="0.25">
      <c r="E51">
        <v>32</v>
      </c>
      <c r="F51">
        <v>0</v>
      </c>
      <c r="G51">
        <v>95</v>
      </c>
      <c r="H51">
        <v>95</v>
      </c>
      <c r="I51">
        <v>95</v>
      </c>
      <c r="J51">
        <v>578.5</v>
      </c>
      <c r="K51">
        <v>7.5</v>
      </c>
      <c r="L51">
        <v>2870</v>
      </c>
      <c r="M51">
        <f t="shared" ref="M51:N51" si="30">J51-J50</f>
        <v>433</v>
      </c>
      <c r="N51">
        <f t="shared" si="30"/>
        <v>-466</v>
      </c>
      <c r="O51">
        <f t="shared" ref="O51" si="31">SQRT(M51^2 +N51^2)</f>
        <v>636.11712757950477</v>
      </c>
    </row>
    <row r="52" spans="5:15" x14ac:dyDescent="0.25">
      <c r="N52" s="1" t="s">
        <v>20</v>
      </c>
      <c r="O52" s="1">
        <f>O51/(L51-L50)</f>
        <v>6.9902981052692832</v>
      </c>
    </row>
    <row r="53" spans="5:15" x14ac:dyDescent="0.25">
      <c r="E53">
        <v>65</v>
      </c>
      <c r="F53">
        <v>0</v>
      </c>
      <c r="G53">
        <v>63</v>
      </c>
      <c r="H53">
        <v>63</v>
      </c>
      <c r="I53">
        <v>63</v>
      </c>
      <c r="J53">
        <v>225.5</v>
      </c>
      <c r="K53">
        <v>426.5</v>
      </c>
      <c r="L53">
        <v>30</v>
      </c>
    </row>
    <row r="54" spans="5:15" x14ac:dyDescent="0.25">
      <c r="E54">
        <v>66</v>
      </c>
      <c r="F54">
        <v>0</v>
      </c>
      <c r="G54">
        <v>67</v>
      </c>
      <c r="H54">
        <v>67</v>
      </c>
      <c r="I54">
        <v>67</v>
      </c>
      <c r="J54">
        <v>594.5</v>
      </c>
      <c r="K54">
        <v>25.5</v>
      </c>
      <c r="L54">
        <v>125</v>
      </c>
      <c r="M54">
        <f t="shared" ref="M54:N54" si="32">J54-J53</f>
        <v>369</v>
      </c>
      <c r="N54">
        <f t="shared" si="32"/>
        <v>-401</v>
      </c>
      <c r="O54">
        <f t="shared" ref="O54" si="33">SQRT(M54^2 +N54^2)</f>
        <v>544.94219876974114</v>
      </c>
    </row>
    <row r="55" spans="5:15" x14ac:dyDescent="0.25">
      <c r="N55" s="1" t="s">
        <v>20</v>
      </c>
      <c r="O55" s="1">
        <f>O54/(L54-L53)</f>
        <v>5.7362336712604334</v>
      </c>
    </row>
    <row r="56" spans="5:15" x14ac:dyDescent="0.25">
      <c r="E56">
        <v>67</v>
      </c>
      <c r="F56">
        <v>0</v>
      </c>
      <c r="G56">
        <v>161</v>
      </c>
      <c r="H56">
        <v>161</v>
      </c>
      <c r="I56">
        <v>161</v>
      </c>
      <c r="J56">
        <v>241.5</v>
      </c>
      <c r="K56">
        <v>374.5</v>
      </c>
      <c r="L56">
        <v>272</v>
      </c>
    </row>
    <row r="57" spans="5:15" x14ac:dyDescent="0.25">
      <c r="E57">
        <v>68</v>
      </c>
      <c r="F57">
        <v>0</v>
      </c>
      <c r="G57">
        <v>137</v>
      </c>
      <c r="H57">
        <v>137</v>
      </c>
      <c r="I57">
        <v>137</v>
      </c>
      <c r="J57">
        <v>584.5</v>
      </c>
      <c r="K57">
        <v>7.5</v>
      </c>
      <c r="L57">
        <v>339</v>
      </c>
      <c r="M57">
        <f t="shared" ref="M57:N57" si="34">J57-J56</f>
        <v>343</v>
      </c>
      <c r="N57">
        <f t="shared" si="34"/>
        <v>-367</v>
      </c>
      <c r="O57">
        <f t="shared" ref="O57" si="35">SQRT(M57^2 +N57^2)</f>
        <v>502.33255916772902</v>
      </c>
    </row>
    <row r="58" spans="5:15" x14ac:dyDescent="0.25">
      <c r="N58" s="1" t="s">
        <v>20</v>
      </c>
      <c r="O58" s="1">
        <f>O57/(L57-L56)</f>
        <v>7.4975008831004333</v>
      </c>
    </row>
    <row r="59" spans="5:15" x14ac:dyDescent="0.25">
      <c r="E59">
        <v>69</v>
      </c>
      <c r="F59">
        <v>0</v>
      </c>
      <c r="G59">
        <v>255</v>
      </c>
      <c r="H59">
        <v>255</v>
      </c>
      <c r="I59">
        <v>255</v>
      </c>
      <c r="J59">
        <v>182.5</v>
      </c>
      <c r="K59">
        <v>458.5</v>
      </c>
      <c r="L59">
        <v>418</v>
      </c>
    </row>
    <row r="60" spans="5:15" x14ac:dyDescent="0.25">
      <c r="E60">
        <v>70</v>
      </c>
      <c r="F60">
        <v>0</v>
      </c>
      <c r="G60">
        <v>248</v>
      </c>
      <c r="H60">
        <v>248</v>
      </c>
      <c r="I60">
        <v>248</v>
      </c>
      <c r="J60">
        <v>602.5</v>
      </c>
      <c r="K60">
        <v>7.5</v>
      </c>
      <c r="L60">
        <v>489</v>
      </c>
      <c r="M60">
        <f t="shared" ref="M60:N60" si="36">J60-J59</f>
        <v>420</v>
      </c>
      <c r="N60">
        <f t="shared" si="36"/>
        <v>-451</v>
      </c>
      <c r="O60">
        <f t="shared" ref="O60" si="37">SQRT(M60^2 +N60^2)</f>
        <v>616.27996884532922</v>
      </c>
    </row>
    <row r="61" spans="5:15" x14ac:dyDescent="0.25">
      <c r="N61" s="1" t="s">
        <v>20</v>
      </c>
      <c r="O61" s="1">
        <f>O60/(L60-L59)</f>
        <v>8.6799995612018197</v>
      </c>
    </row>
    <row r="62" spans="5:15" x14ac:dyDescent="0.25">
      <c r="E62">
        <v>72</v>
      </c>
      <c r="F62">
        <v>0</v>
      </c>
      <c r="G62">
        <v>255</v>
      </c>
      <c r="H62">
        <v>255</v>
      </c>
      <c r="I62">
        <v>255</v>
      </c>
      <c r="J62">
        <v>342.5</v>
      </c>
      <c r="K62">
        <v>323.5</v>
      </c>
      <c r="L62">
        <v>1064</v>
      </c>
    </row>
    <row r="63" spans="5:15" x14ac:dyDescent="0.25">
      <c r="E63">
        <v>73</v>
      </c>
      <c r="F63">
        <v>0</v>
      </c>
      <c r="G63">
        <v>156</v>
      </c>
      <c r="H63">
        <v>156</v>
      </c>
      <c r="I63">
        <v>156</v>
      </c>
      <c r="J63">
        <v>601.5</v>
      </c>
      <c r="K63">
        <v>44.5</v>
      </c>
      <c r="L63">
        <v>1190</v>
      </c>
      <c r="M63">
        <f t="shared" ref="M63:N63" si="38">J63-J62</f>
        <v>259</v>
      </c>
      <c r="N63">
        <f t="shared" si="38"/>
        <v>-279</v>
      </c>
      <c r="O63">
        <f t="shared" ref="O63" si="39">SQRT(M63^2 +N63^2)</f>
        <v>380.68622249826694</v>
      </c>
    </row>
    <row r="64" spans="5:15" x14ac:dyDescent="0.25">
      <c r="N64" s="1" t="s">
        <v>20</v>
      </c>
      <c r="O64" s="1">
        <f>O63/(L63-L62)</f>
        <v>3.0213192261767219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254ED-5D4A-47B9-AF01-237E9C77D422}">
  <dimension ref="B1:Z76"/>
  <sheetViews>
    <sheetView tabSelected="1" topLeftCell="O19" zoomScale="85" zoomScaleNormal="85" workbookViewId="0">
      <selection activeCell="T51" sqref="T51"/>
    </sheetView>
  </sheetViews>
  <sheetFormatPr defaultRowHeight="15" x14ac:dyDescent="0.25"/>
  <cols>
    <col min="4" max="4" width="18" bestFit="1" customWidth="1"/>
    <col min="5" max="5" width="22.85546875" bestFit="1" customWidth="1"/>
    <col min="6" max="7" width="14.85546875" bestFit="1" customWidth="1"/>
    <col min="12" max="12" width="18" bestFit="1" customWidth="1"/>
    <col min="13" max="13" width="22.85546875" bestFit="1" customWidth="1"/>
    <col min="14" max="15" width="14.85546875" bestFit="1" customWidth="1"/>
    <col min="19" max="19" width="12.42578125" bestFit="1" customWidth="1"/>
    <col min="20" max="20" width="19.5703125" bestFit="1" customWidth="1"/>
    <col min="21" max="21" width="22.85546875" bestFit="1" customWidth="1"/>
    <col min="22" max="22" width="11.140625" bestFit="1" customWidth="1"/>
    <col min="23" max="23" width="17.5703125" bestFit="1" customWidth="1"/>
    <col min="24" max="24" width="17.5703125" customWidth="1"/>
    <col min="25" max="25" width="12.42578125" bestFit="1" customWidth="1"/>
  </cols>
  <sheetData>
    <row r="1" spans="2:24" x14ac:dyDescent="0.25">
      <c r="B1">
        <v>0.76500000000000001</v>
      </c>
      <c r="C1" t="s">
        <v>18</v>
      </c>
    </row>
    <row r="2" spans="2:24" x14ac:dyDescent="0.25">
      <c r="C2" s="1"/>
      <c r="D2" s="1"/>
      <c r="E2" s="1"/>
      <c r="F2" s="1"/>
      <c r="G2" s="1"/>
    </row>
    <row r="3" spans="2:24" x14ac:dyDescent="0.25">
      <c r="B3" s="1" t="s">
        <v>14</v>
      </c>
      <c r="C3" s="1" t="s">
        <v>13</v>
      </c>
      <c r="D3" s="1" t="s">
        <v>12</v>
      </c>
      <c r="E3" s="1" t="s">
        <v>15</v>
      </c>
      <c r="F3" s="1" t="s">
        <v>17</v>
      </c>
      <c r="G3" s="1" t="s">
        <v>16</v>
      </c>
      <c r="J3" s="1" t="s">
        <v>24</v>
      </c>
      <c r="K3" s="1" t="s">
        <v>13</v>
      </c>
      <c r="L3" s="1" t="s">
        <v>12</v>
      </c>
      <c r="M3" s="1" t="s">
        <v>15</v>
      </c>
      <c r="N3" s="1" t="s">
        <v>17</v>
      </c>
      <c r="O3" s="1" t="s">
        <v>16</v>
      </c>
      <c r="R3" s="1" t="s">
        <v>26</v>
      </c>
      <c r="S3" s="1" t="s">
        <v>13</v>
      </c>
      <c r="T3" s="1" t="s">
        <v>12</v>
      </c>
      <c r="U3" s="1" t="s">
        <v>15</v>
      </c>
      <c r="V3" s="1" t="s">
        <v>17</v>
      </c>
      <c r="W3" s="1" t="s">
        <v>16</v>
      </c>
      <c r="X3" s="1"/>
    </row>
    <row r="4" spans="2:24" x14ac:dyDescent="0.25">
      <c r="C4" s="1">
        <v>1</v>
      </c>
      <c r="D4">
        <f>'20mm Particle Tracks'!L15</f>
        <v>34.532370827160442</v>
      </c>
      <c r="E4">
        <f>D4*$B$1</f>
        <v>26.417263682777737</v>
      </c>
      <c r="F4">
        <v>3.3180000000000001E-2</v>
      </c>
      <c r="G4">
        <f>E4/F4</f>
        <v>796.18034004755077</v>
      </c>
      <c r="K4" s="1">
        <v>1</v>
      </c>
      <c r="L4" s="2">
        <v>17.614964107662363</v>
      </c>
      <c r="M4">
        <f>L4*$B$1</f>
        <v>13.475447542361708</v>
      </c>
      <c r="N4">
        <v>3.3399999999999999E-2</v>
      </c>
      <c r="O4">
        <f>M4/N4</f>
        <v>403.45651324436255</v>
      </c>
      <c r="S4" s="1">
        <v>1</v>
      </c>
      <c r="T4" s="2">
        <v>5.0260957582455825</v>
      </c>
      <c r="U4">
        <f>T4*$B$1</f>
        <v>3.8449632550578707</v>
      </c>
      <c r="V4">
        <v>4.1200000000000001E-2</v>
      </c>
      <c r="W4">
        <f>U4/V4</f>
        <v>93.324350850919188</v>
      </c>
    </row>
    <row r="5" spans="2:24" x14ac:dyDescent="0.25">
      <c r="C5" s="1">
        <v>2</v>
      </c>
      <c r="D5">
        <f>'20mm Particle Tracks'!L41</f>
        <v>28.26647155936687</v>
      </c>
      <c r="E5">
        <f>D5*$B$1</f>
        <v>21.623850742915657</v>
      </c>
      <c r="F5">
        <v>3.3180000000000001E-2</v>
      </c>
      <c r="G5">
        <f t="shared" ref="G5:G23" si="0">E5/F5</f>
        <v>651.71340394561958</v>
      </c>
      <c r="K5" s="1">
        <v>2</v>
      </c>
      <c r="L5" s="2">
        <v>11.365396227363069</v>
      </c>
      <c r="M5">
        <f t="shared" ref="M5:M23" si="1">L5*$B$1</f>
        <v>8.6945281139327477</v>
      </c>
      <c r="N5">
        <v>3.3399999999999999E-2</v>
      </c>
      <c r="O5">
        <f t="shared" ref="O5:O23" si="2">M5/N5</f>
        <v>260.31521299199846</v>
      </c>
      <c r="S5" s="1">
        <v>2</v>
      </c>
      <c r="T5" s="2">
        <v>7.0447073207172988</v>
      </c>
      <c r="U5">
        <f t="shared" ref="U5:U23" si="3">T5*$B$1</f>
        <v>5.3892011003487337</v>
      </c>
      <c r="V5">
        <v>4.1200000000000001E-2</v>
      </c>
      <c r="W5">
        <f t="shared" ref="W5:W23" si="4">U5/V5</f>
        <v>130.80585195021197</v>
      </c>
    </row>
    <row r="6" spans="2:24" x14ac:dyDescent="0.25">
      <c r="C6" s="1">
        <v>3</v>
      </c>
      <c r="D6">
        <f>'20mm Particle Tracks'!L61</f>
        <v>37.423634937371887</v>
      </c>
      <c r="E6">
        <f t="shared" ref="E6:E23" si="5">D6*$B$1</f>
        <v>28.629080727089494</v>
      </c>
      <c r="F6">
        <v>3.3180000000000001E-2</v>
      </c>
      <c r="G6">
        <f t="shared" si="0"/>
        <v>862.8414926790083</v>
      </c>
      <c r="K6" s="1">
        <v>3</v>
      </c>
      <c r="L6" s="2">
        <v>19.754687005590995</v>
      </c>
      <c r="M6">
        <f t="shared" si="1"/>
        <v>15.112335559277112</v>
      </c>
      <c r="N6">
        <v>3.3399999999999999E-2</v>
      </c>
      <c r="O6">
        <f t="shared" si="2"/>
        <v>452.46513650530278</v>
      </c>
      <c r="S6" s="1">
        <v>3</v>
      </c>
      <c r="T6" s="2">
        <v>7.7831811354521108</v>
      </c>
      <c r="U6">
        <f t="shared" si="3"/>
        <v>5.9541335686208647</v>
      </c>
      <c r="V6">
        <v>4.1200000000000001E-2</v>
      </c>
      <c r="W6">
        <f t="shared" si="4"/>
        <v>144.51780506361322</v>
      </c>
    </row>
    <row r="7" spans="2:24" x14ac:dyDescent="0.25">
      <c r="C7" s="1">
        <v>4</v>
      </c>
      <c r="D7">
        <f>'20mm Particle Tracks'!L78</f>
        <v>34.957551654726608</v>
      </c>
      <c r="E7">
        <f t="shared" si="5"/>
        <v>26.742527015865857</v>
      </c>
      <c r="F7">
        <v>3.3180000000000001E-2</v>
      </c>
      <c r="G7">
        <f t="shared" si="0"/>
        <v>805.9833338115086</v>
      </c>
      <c r="K7" s="1">
        <v>4</v>
      </c>
      <c r="L7" s="2">
        <v>22.366506902092951</v>
      </c>
      <c r="M7">
        <f t="shared" si="1"/>
        <v>17.110377780101107</v>
      </c>
      <c r="N7">
        <v>3.3399999999999999E-2</v>
      </c>
      <c r="O7">
        <f t="shared" si="2"/>
        <v>512.28675988326665</v>
      </c>
      <c r="S7" s="1">
        <v>4</v>
      </c>
      <c r="T7" s="2">
        <v>6.5985691867183798</v>
      </c>
      <c r="U7">
        <f t="shared" si="3"/>
        <v>5.0479054278395603</v>
      </c>
      <c r="V7">
        <v>4.1200000000000001E-2</v>
      </c>
      <c r="W7">
        <f t="shared" si="4"/>
        <v>122.52197640387283</v>
      </c>
    </row>
    <row r="8" spans="2:24" x14ac:dyDescent="0.25">
      <c r="C8" s="1">
        <v>5</v>
      </c>
      <c r="D8">
        <f>'20mm Particle Tracks'!L102</f>
        <v>29.746416098980426</v>
      </c>
      <c r="E8">
        <f>D8*$B$1</f>
        <v>22.756008315720027</v>
      </c>
      <c r="F8">
        <v>3.3180000000000001E-2</v>
      </c>
      <c r="G8">
        <f t="shared" si="0"/>
        <v>685.83509088969333</v>
      </c>
      <c r="K8" s="1">
        <v>5</v>
      </c>
      <c r="L8" s="2">
        <v>10.820141944453095</v>
      </c>
      <c r="M8">
        <f t="shared" si="1"/>
        <v>8.277408587506617</v>
      </c>
      <c r="N8">
        <v>3.3399999999999999E-2</v>
      </c>
      <c r="O8">
        <f t="shared" si="2"/>
        <v>247.8266044163658</v>
      </c>
      <c r="S8" s="1">
        <v>5</v>
      </c>
      <c r="T8" s="2">
        <v>4.5097694827830983</v>
      </c>
      <c r="U8">
        <f t="shared" si="3"/>
        <v>3.4499736543290704</v>
      </c>
      <c r="V8">
        <v>4.1200000000000001E-2</v>
      </c>
      <c r="W8">
        <f t="shared" si="4"/>
        <v>83.73722461963763</v>
      </c>
    </row>
    <row r="9" spans="2:24" x14ac:dyDescent="0.25">
      <c r="C9" s="1">
        <v>6</v>
      </c>
      <c r="D9">
        <f>'20mm Particle Tracks'!L127</f>
        <v>28.945239900438924</v>
      </c>
      <c r="E9">
        <f t="shared" si="5"/>
        <v>22.143108523835778</v>
      </c>
      <c r="F9">
        <v>3.3180000000000001E-2</v>
      </c>
      <c r="G9">
        <f t="shared" si="0"/>
        <v>667.36312609511083</v>
      </c>
      <c r="K9" s="1">
        <v>6</v>
      </c>
      <c r="L9" s="2">
        <v>20.552741727268515</v>
      </c>
      <c r="M9">
        <f t="shared" si="1"/>
        <v>15.722847421360415</v>
      </c>
      <c r="N9">
        <v>3.3399999999999999E-2</v>
      </c>
      <c r="O9">
        <f t="shared" si="2"/>
        <v>470.74393477126989</v>
      </c>
      <c r="S9" s="1">
        <v>6</v>
      </c>
      <c r="T9" s="2">
        <v>4.5805520849462846</v>
      </c>
      <c r="U9">
        <f t="shared" si="3"/>
        <v>3.5041223449839078</v>
      </c>
      <c r="V9">
        <v>4.1200000000000001E-2</v>
      </c>
      <c r="W9">
        <f t="shared" si="4"/>
        <v>85.051513227764758</v>
      </c>
    </row>
    <row r="10" spans="2:24" x14ac:dyDescent="0.25">
      <c r="C10" s="1">
        <v>7</v>
      </c>
      <c r="D10">
        <f>'20mm Particle Tracks'!L149</f>
        <v>17.273754386960821</v>
      </c>
      <c r="E10">
        <f t="shared" si="5"/>
        <v>13.214422106025028</v>
      </c>
      <c r="F10">
        <v>3.3180000000000001E-2</v>
      </c>
      <c r="G10">
        <f t="shared" si="0"/>
        <v>398.26468071202612</v>
      </c>
      <c r="K10" s="1">
        <v>7</v>
      </c>
      <c r="L10" s="2">
        <v>20.671746687474457</v>
      </c>
      <c r="M10">
        <f t="shared" si="1"/>
        <v>15.813886215917959</v>
      </c>
      <c r="N10">
        <v>3.3399999999999999E-2</v>
      </c>
      <c r="O10">
        <f t="shared" si="2"/>
        <v>473.46964718317247</v>
      </c>
      <c r="S10" s="1">
        <v>7</v>
      </c>
      <c r="T10" s="2">
        <v>3.6535042464001117</v>
      </c>
      <c r="U10">
        <f t="shared" si="3"/>
        <v>2.7949307484960855</v>
      </c>
      <c r="V10">
        <v>4.1200000000000001E-2</v>
      </c>
      <c r="W10">
        <f t="shared" si="4"/>
        <v>67.838124963497222</v>
      </c>
    </row>
    <row r="11" spans="2:24" x14ac:dyDescent="0.25">
      <c r="C11" s="1">
        <v>8</v>
      </c>
      <c r="D11">
        <f>'20mm Particle Tracks'!Y22</f>
        <v>32.860135065199316</v>
      </c>
      <c r="E11">
        <f t="shared" si="5"/>
        <v>25.138003324877477</v>
      </c>
      <c r="F11">
        <v>3.3180000000000001E-2</v>
      </c>
      <c r="G11">
        <f t="shared" si="0"/>
        <v>757.62517555387205</v>
      </c>
      <c r="K11" s="1">
        <v>8</v>
      </c>
      <c r="L11" s="2">
        <v>17.153353929200208</v>
      </c>
      <c r="M11">
        <f t="shared" si="1"/>
        <v>13.122315755838159</v>
      </c>
      <c r="N11">
        <v>3.3399999999999999E-2</v>
      </c>
      <c r="O11">
        <f t="shared" si="2"/>
        <v>392.88370526461551</v>
      </c>
      <c r="S11" s="1">
        <v>8</v>
      </c>
      <c r="T11" s="2">
        <v>4.5038101737898142</v>
      </c>
      <c r="U11">
        <f t="shared" si="3"/>
        <v>3.4454147829492081</v>
      </c>
      <c r="V11">
        <v>4.1200000000000001E-2</v>
      </c>
      <c r="W11">
        <f t="shared" si="4"/>
        <v>83.626572401679809</v>
      </c>
    </row>
    <row r="12" spans="2:24" x14ac:dyDescent="0.25">
      <c r="C12" s="1">
        <v>9</v>
      </c>
      <c r="D12">
        <f>'20mm Particle Tracks'!Y47</f>
        <v>28.557467413860497</v>
      </c>
      <c r="E12">
        <f t="shared" si="5"/>
        <v>21.846462571603279</v>
      </c>
      <c r="F12">
        <v>3.3180000000000001E-2</v>
      </c>
      <c r="G12">
        <f t="shared" si="0"/>
        <v>658.4226212056443</v>
      </c>
      <c r="K12" s="1">
        <v>9</v>
      </c>
      <c r="L12" s="2">
        <v>12.459871588423374</v>
      </c>
      <c r="M12">
        <f t="shared" si="1"/>
        <v>9.5318017651438804</v>
      </c>
      <c r="N12">
        <v>3.3399999999999999E-2</v>
      </c>
      <c r="O12">
        <f t="shared" si="2"/>
        <v>285.38328638155332</v>
      </c>
      <c r="S12" s="1">
        <v>9</v>
      </c>
      <c r="T12" s="2">
        <v>4.4535811380087544</v>
      </c>
      <c r="U12">
        <f t="shared" si="3"/>
        <v>3.4069895705766973</v>
      </c>
      <c r="V12">
        <v>4.1200000000000001E-2</v>
      </c>
      <c r="W12">
        <f t="shared" si="4"/>
        <v>82.69392161593926</v>
      </c>
    </row>
    <row r="13" spans="2:24" x14ac:dyDescent="0.25">
      <c r="C13" s="1">
        <v>10</v>
      </c>
      <c r="D13">
        <f>'20mm Particle Tracks'!Y64</f>
        <v>13.935898034419335</v>
      </c>
      <c r="E13">
        <f t="shared" si="5"/>
        <v>10.660961996330791</v>
      </c>
      <c r="F13">
        <v>3.3180000000000001E-2</v>
      </c>
      <c r="G13">
        <f t="shared" si="0"/>
        <v>321.30687149881828</v>
      </c>
      <c r="K13" s="1">
        <v>10</v>
      </c>
      <c r="L13" s="2">
        <v>14.268397264368103</v>
      </c>
      <c r="M13">
        <f t="shared" si="1"/>
        <v>10.915323907241598</v>
      </c>
      <c r="N13">
        <v>3.3399999999999999E-2</v>
      </c>
      <c r="O13">
        <f t="shared" si="2"/>
        <v>326.8061050072335</v>
      </c>
      <c r="S13" s="1">
        <v>10</v>
      </c>
      <c r="T13" s="2">
        <v>5.4566947643678301</v>
      </c>
      <c r="U13">
        <f t="shared" si="3"/>
        <v>4.1743714947413899</v>
      </c>
      <c r="V13">
        <v>4.1200000000000001E-2</v>
      </c>
      <c r="W13">
        <f t="shared" si="4"/>
        <v>101.31969647430557</v>
      </c>
    </row>
    <row r="14" spans="2:24" x14ac:dyDescent="0.25">
      <c r="C14" s="1">
        <v>11</v>
      </c>
      <c r="D14">
        <f>'20mm Particle Tracks'!Y82</f>
        <v>26.879433315638799</v>
      </c>
      <c r="E14">
        <f t="shared" si="5"/>
        <v>20.562766486463683</v>
      </c>
      <c r="F14">
        <v>3.3180000000000001E-2</v>
      </c>
      <c r="G14">
        <f t="shared" si="0"/>
        <v>619.7337699356143</v>
      </c>
      <c r="K14" s="1">
        <v>11</v>
      </c>
      <c r="L14" s="2">
        <v>20.750628545126915</v>
      </c>
      <c r="M14">
        <f t="shared" si="1"/>
        <v>15.87423083702209</v>
      </c>
      <c r="N14">
        <v>3.3399999999999999E-2</v>
      </c>
      <c r="O14">
        <f t="shared" si="2"/>
        <v>475.27637236593085</v>
      </c>
      <c r="S14" s="1">
        <v>11</v>
      </c>
      <c r="T14" s="2">
        <v>0.95670215445857487</v>
      </c>
      <c r="U14">
        <f t="shared" si="3"/>
        <v>0.73187714816080984</v>
      </c>
      <c r="V14">
        <v>4.1200000000000001E-2</v>
      </c>
      <c r="W14">
        <f t="shared" si="4"/>
        <v>17.764008450505091</v>
      </c>
    </row>
    <row r="15" spans="2:24" x14ac:dyDescent="0.25">
      <c r="C15" s="1">
        <v>12</v>
      </c>
      <c r="D15">
        <f>'20mm Particle Tracks'!Y102</f>
        <v>35.853165566888471</v>
      </c>
      <c r="E15">
        <f t="shared" si="5"/>
        <v>27.427671658669681</v>
      </c>
      <c r="F15">
        <v>3.3180000000000001E-2</v>
      </c>
      <c r="G15">
        <f t="shared" si="0"/>
        <v>826.63265999607233</v>
      </c>
      <c r="K15" s="1">
        <v>12</v>
      </c>
      <c r="L15" s="2">
        <v>8.8723174863236824</v>
      </c>
      <c r="M15">
        <f t="shared" si="1"/>
        <v>6.7873228770376173</v>
      </c>
      <c r="N15">
        <v>3.3399999999999999E-2</v>
      </c>
      <c r="O15">
        <f t="shared" si="2"/>
        <v>203.21325979154543</v>
      </c>
      <c r="S15" s="1">
        <v>12</v>
      </c>
      <c r="T15" s="2">
        <v>8.9735480062246484</v>
      </c>
      <c r="U15">
        <f t="shared" si="3"/>
        <v>6.8647642247618563</v>
      </c>
      <c r="V15">
        <v>4.1200000000000001E-2</v>
      </c>
      <c r="W15">
        <f t="shared" si="4"/>
        <v>166.62049089227807</v>
      </c>
    </row>
    <row r="16" spans="2:24" x14ac:dyDescent="0.25">
      <c r="C16" s="1">
        <v>13</v>
      </c>
      <c r="D16">
        <f>'20mm Particle Tracks'!Y124</f>
        <v>31.901835612720475</v>
      </c>
      <c r="E16">
        <f t="shared" si="5"/>
        <v>24.404904243731163</v>
      </c>
      <c r="F16">
        <v>3.3180000000000001E-2</v>
      </c>
      <c r="G16">
        <f t="shared" si="0"/>
        <v>735.53056792438701</v>
      </c>
      <c r="K16" s="1">
        <v>13</v>
      </c>
      <c r="L16" s="2">
        <v>18.893642490597202</v>
      </c>
      <c r="M16">
        <f t="shared" si="1"/>
        <v>14.453636505306859</v>
      </c>
      <c r="N16">
        <v>3.3399999999999999E-2</v>
      </c>
      <c r="O16">
        <f t="shared" si="2"/>
        <v>432.74360794331915</v>
      </c>
      <c r="S16" s="1">
        <v>13</v>
      </c>
      <c r="T16" s="2">
        <v>5.9459182196827758</v>
      </c>
      <c r="U16">
        <f t="shared" si="3"/>
        <v>4.5486274380573235</v>
      </c>
      <c r="V16">
        <v>4.1200000000000001E-2</v>
      </c>
      <c r="W16">
        <f t="shared" si="4"/>
        <v>110.40357859362436</v>
      </c>
    </row>
    <row r="17" spans="2:26" x14ac:dyDescent="0.25">
      <c r="C17" s="1">
        <v>14</v>
      </c>
      <c r="D17">
        <f>'20mm Particle Tracks'!Y142</f>
        <v>40.680978708092404</v>
      </c>
      <c r="E17">
        <f t="shared" si="5"/>
        <v>31.120948711690691</v>
      </c>
      <c r="F17">
        <v>3.3180000000000001E-2</v>
      </c>
      <c r="G17">
        <f t="shared" si="0"/>
        <v>937.94299914679596</v>
      </c>
      <c r="K17" s="1">
        <v>14</v>
      </c>
      <c r="L17" s="2">
        <v>12.087788529812798</v>
      </c>
      <c r="M17">
        <f t="shared" si="1"/>
        <v>9.2471582253067908</v>
      </c>
      <c r="N17">
        <v>3.3399999999999999E-2</v>
      </c>
      <c r="O17">
        <f t="shared" si="2"/>
        <v>276.86102470978415</v>
      </c>
      <c r="S17" s="1">
        <v>14</v>
      </c>
      <c r="T17" s="2">
        <v>6.0633736483908036</v>
      </c>
      <c r="U17">
        <f t="shared" si="3"/>
        <v>4.6384808410189651</v>
      </c>
      <c r="V17">
        <v>4.1200000000000001E-2</v>
      </c>
      <c r="W17">
        <f t="shared" si="4"/>
        <v>112.58448643249915</v>
      </c>
    </row>
    <row r="18" spans="2:26" x14ac:dyDescent="0.25">
      <c r="C18" s="1">
        <v>15</v>
      </c>
      <c r="D18" s="2">
        <v>36.564442803202276</v>
      </c>
      <c r="E18">
        <f t="shared" si="5"/>
        <v>27.971798744449742</v>
      </c>
      <c r="F18">
        <v>3.3180000000000001E-2</v>
      </c>
      <c r="G18">
        <f t="shared" si="0"/>
        <v>843.03190911542322</v>
      </c>
      <c r="K18" s="1">
        <v>15</v>
      </c>
      <c r="L18" s="2">
        <v>16.870527374019787</v>
      </c>
      <c r="M18">
        <f t="shared" si="1"/>
        <v>12.905953441125137</v>
      </c>
      <c r="N18">
        <v>3.3399999999999999E-2</v>
      </c>
      <c r="O18">
        <f t="shared" si="2"/>
        <v>386.40579165045318</v>
      </c>
      <c r="S18" s="1">
        <v>15</v>
      </c>
      <c r="T18" s="2">
        <v>4.9740584458712176</v>
      </c>
      <c r="U18">
        <f t="shared" si="3"/>
        <v>3.8051547110914816</v>
      </c>
      <c r="V18">
        <v>4.1200000000000001E-2</v>
      </c>
      <c r="W18">
        <f t="shared" si="4"/>
        <v>92.358124055618489</v>
      </c>
    </row>
    <row r="19" spans="2:26" x14ac:dyDescent="0.25">
      <c r="C19" s="1">
        <v>16</v>
      </c>
      <c r="D19" s="2">
        <v>38.274706073332553</v>
      </c>
      <c r="E19">
        <f t="shared" si="5"/>
        <v>29.280150146099402</v>
      </c>
      <c r="F19">
        <v>3.3180000000000001E-2</v>
      </c>
      <c r="G19">
        <f t="shared" si="0"/>
        <v>882.46383803795663</v>
      </c>
      <c r="K19" s="1">
        <v>16</v>
      </c>
      <c r="L19" s="2">
        <v>17.226259025104667</v>
      </c>
      <c r="M19">
        <f t="shared" si="1"/>
        <v>13.178088154205071</v>
      </c>
      <c r="N19">
        <v>3.3399999999999999E-2</v>
      </c>
      <c r="O19">
        <f t="shared" si="2"/>
        <v>394.55353755105006</v>
      </c>
      <c r="S19" s="1">
        <v>16</v>
      </c>
      <c r="T19" s="2">
        <v>6.9902981052692832</v>
      </c>
      <c r="U19">
        <f t="shared" si="3"/>
        <v>5.347578050531002</v>
      </c>
      <c r="V19">
        <v>4.1200000000000001E-2</v>
      </c>
      <c r="W19">
        <f t="shared" si="4"/>
        <v>129.79558375075248</v>
      </c>
    </row>
    <row r="20" spans="2:26" x14ac:dyDescent="0.25">
      <c r="C20" s="1">
        <v>17</v>
      </c>
      <c r="D20" s="2">
        <v>35.515602552840882</v>
      </c>
      <c r="E20">
        <f t="shared" si="5"/>
        <v>27.169435952923276</v>
      </c>
      <c r="F20">
        <v>3.3180000000000001E-2</v>
      </c>
      <c r="G20">
        <f t="shared" si="0"/>
        <v>818.84978761070749</v>
      </c>
      <c r="K20" s="1">
        <v>17</v>
      </c>
      <c r="L20" s="2">
        <v>16.818065697942401</v>
      </c>
      <c r="M20">
        <f t="shared" si="1"/>
        <v>12.865820258925938</v>
      </c>
      <c r="N20">
        <v>3.3399999999999999E-2</v>
      </c>
      <c r="O20">
        <f t="shared" si="2"/>
        <v>385.20419936904005</v>
      </c>
      <c r="S20" s="1">
        <v>17</v>
      </c>
      <c r="T20" s="2">
        <v>5.7362336712604334</v>
      </c>
      <c r="U20">
        <f t="shared" si="3"/>
        <v>4.388218758514232</v>
      </c>
      <c r="V20">
        <v>4.1200000000000001E-2</v>
      </c>
      <c r="W20">
        <f t="shared" si="4"/>
        <v>106.51016404160757</v>
      </c>
    </row>
    <row r="21" spans="2:26" x14ac:dyDescent="0.25">
      <c r="C21" s="1">
        <v>18</v>
      </c>
      <c r="D21" s="2">
        <v>27.026731848385531</v>
      </c>
      <c r="E21">
        <f t="shared" si="5"/>
        <v>20.675449864014933</v>
      </c>
      <c r="F21">
        <v>3.3180000000000001E-2</v>
      </c>
      <c r="G21">
        <f t="shared" si="0"/>
        <v>623.12989343022696</v>
      </c>
      <c r="K21" s="1">
        <v>18</v>
      </c>
      <c r="L21" s="2">
        <v>19.41340169288361</v>
      </c>
      <c r="M21">
        <f t="shared" si="1"/>
        <v>14.851252295055962</v>
      </c>
      <c r="N21">
        <v>3.3399999999999999E-2</v>
      </c>
      <c r="O21">
        <f t="shared" si="2"/>
        <v>444.64827230706476</v>
      </c>
      <c r="S21" s="1">
        <v>18</v>
      </c>
      <c r="T21" s="2">
        <v>7.4975008831004333</v>
      </c>
      <c r="U21">
        <f t="shared" si="3"/>
        <v>5.7355881755718316</v>
      </c>
      <c r="V21">
        <v>4.1200000000000001E-2</v>
      </c>
      <c r="W21">
        <f t="shared" si="4"/>
        <v>139.21330523232601</v>
      </c>
    </row>
    <row r="22" spans="2:26" x14ac:dyDescent="0.25">
      <c r="C22" s="1">
        <v>19</v>
      </c>
      <c r="D22" s="2">
        <v>36.316038760859875</v>
      </c>
      <c r="E22">
        <f t="shared" si="5"/>
        <v>27.781769652057804</v>
      </c>
      <c r="F22">
        <v>3.3180000000000001E-2</v>
      </c>
      <c r="G22">
        <f t="shared" si="0"/>
        <v>837.30469114098264</v>
      </c>
      <c r="K22" s="1">
        <v>19</v>
      </c>
      <c r="L22" s="2">
        <v>20.412305656692052</v>
      </c>
      <c r="M22">
        <f t="shared" si="1"/>
        <v>15.615413827369419</v>
      </c>
      <c r="N22">
        <v>3.3399999999999999E-2</v>
      </c>
      <c r="O22">
        <f t="shared" si="2"/>
        <v>467.52736010088086</v>
      </c>
      <c r="S22" s="1">
        <v>19</v>
      </c>
      <c r="T22" s="2">
        <v>8.6799995612018197</v>
      </c>
      <c r="U22">
        <f t="shared" si="3"/>
        <v>6.6401996643193923</v>
      </c>
      <c r="V22">
        <v>4.1200000000000001E-2</v>
      </c>
      <c r="W22">
        <f t="shared" si="4"/>
        <v>161.1698947650338</v>
      </c>
    </row>
    <row r="23" spans="2:26" x14ac:dyDescent="0.25">
      <c r="C23" s="1">
        <v>20</v>
      </c>
      <c r="D23" s="2">
        <v>36.857342115514371</v>
      </c>
      <c r="E23">
        <f t="shared" si="5"/>
        <v>28.195866718368492</v>
      </c>
      <c r="F23">
        <v>3.3180000000000001E-2</v>
      </c>
      <c r="G23">
        <f t="shared" si="0"/>
        <v>849.78501260905637</v>
      </c>
      <c r="K23" s="1">
        <v>20</v>
      </c>
      <c r="L23" s="2">
        <v>20.573349151572284</v>
      </c>
      <c r="M23">
        <f t="shared" si="1"/>
        <v>15.738612100952798</v>
      </c>
      <c r="N23">
        <v>3.3399999999999999E-2</v>
      </c>
      <c r="O23">
        <f t="shared" si="2"/>
        <v>471.21593116625144</v>
      </c>
      <c r="S23" s="1">
        <v>20</v>
      </c>
      <c r="T23" s="2">
        <v>3.0213192261767219</v>
      </c>
      <c r="U23">
        <f t="shared" si="3"/>
        <v>2.3113092080251922</v>
      </c>
      <c r="V23">
        <v>4.1200000000000001E-2</v>
      </c>
      <c r="W23">
        <f t="shared" si="4"/>
        <v>56.099738058863892</v>
      </c>
    </row>
    <row r="24" spans="2:26" x14ac:dyDescent="0.25">
      <c r="D24" s="1">
        <f>AVERAGE(D4:D23)</f>
        <v>31.618460861798042</v>
      </c>
      <c r="E24" s="1">
        <f>AVERAGE(E4:E23)</f>
        <v>24.188122559275502</v>
      </c>
      <c r="K24" s="1"/>
      <c r="L24" s="1">
        <f>AVERAGE(L10:L23)</f>
        <v>16.890832508538676</v>
      </c>
      <c r="M24" s="1">
        <f>AVERAGE(M10:M23)</f>
        <v>12.921486869032092</v>
      </c>
      <c r="T24" s="1">
        <f>AVERAGE(T10:T23)</f>
        <v>5.4933244460145163</v>
      </c>
      <c r="U24" s="1">
        <f>AVERAGE(U10:U23)</f>
        <v>4.2023932012011045</v>
      </c>
    </row>
    <row r="25" spans="2:26" x14ac:dyDescent="0.25">
      <c r="F25" s="1" t="s">
        <v>16</v>
      </c>
      <c r="G25" s="1">
        <f>AVERAGE(G4:G23)</f>
        <v>728.99706326930368</v>
      </c>
      <c r="K25" s="1"/>
      <c r="L25" s="1"/>
      <c r="M25" s="1"/>
      <c r="N25" s="1" t="s">
        <v>16</v>
      </c>
      <c r="O25" s="1">
        <f>AVERAGE(O4:O23)</f>
        <v>388.16431313022304</v>
      </c>
      <c r="T25" s="1"/>
      <c r="U25" s="1"/>
      <c r="V25" s="1" t="s">
        <v>16</v>
      </c>
      <c r="W25" s="1">
        <f>AVERAGE(W4:W23)</f>
        <v>104.39782059222753</v>
      </c>
      <c r="X25" s="1"/>
    </row>
    <row r="26" spans="2:26" x14ac:dyDescent="0.25">
      <c r="F26" s="1" t="s">
        <v>19</v>
      </c>
      <c r="G26" s="1">
        <f>_xlfn.STDEV.S(G4:G23)/SQRT(20)</f>
        <v>35.120645429127322</v>
      </c>
      <c r="K26" s="1"/>
      <c r="L26" s="1"/>
      <c r="M26" s="1"/>
      <c r="N26" s="1" t="s">
        <v>19</v>
      </c>
      <c r="O26" s="1">
        <f>_xlfn.STDEV.S(O4:O23)/SQRT(20)</f>
        <v>20.31804015802048</v>
      </c>
      <c r="T26" s="1"/>
      <c r="U26" s="1"/>
      <c r="V26" s="1" t="s">
        <v>19</v>
      </c>
      <c r="W26" s="1">
        <f>_xlfn.STDEV.S(W4:W23)/SQRT(20)</f>
        <v>8.086759253593101</v>
      </c>
      <c r="X26" s="1"/>
    </row>
    <row r="28" spans="2:26" x14ac:dyDescent="0.25">
      <c r="B28" s="1" t="s">
        <v>21</v>
      </c>
      <c r="C28" s="1" t="s">
        <v>13</v>
      </c>
      <c r="D28" s="1" t="s">
        <v>12</v>
      </c>
      <c r="E28" s="1" t="s">
        <v>15</v>
      </c>
      <c r="F28" s="1" t="s">
        <v>17</v>
      </c>
      <c r="G28" s="1" t="s">
        <v>16</v>
      </c>
      <c r="J28" s="1" t="s">
        <v>23</v>
      </c>
      <c r="K28" s="1" t="s">
        <v>13</v>
      </c>
      <c r="L28" s="1" t="s">
        <v>12</v>
      </c>
      <c r="M28" s="1" t="s">
        <v>15</v>
      </c>
      <c r="N28" s="1" t="s">
        <v>17</v>
      </c>
      <c r="O28" s="1" t="s">
        <v>16</v>
      </c>
    </row>
    <row r="29" spans="2:26" x14ac:dyDescent="0.25">
      <c r="C29" s="1">
        <v>1</v>
      </c>
      <c r="D29">
        <f>'18mm Particle Tracks'!M23</f>
        <v>31.458087312261103</v>
      </c>
      <c r="E29">
        <f>D29*$B$1</f>
        <v>24.065436793879744</v>
      </c>
      <c r="F29">
        <v>3.2800000000000003E-2</v>
      </c>
      <c r="G29">
        <f>E29/F29</f>
        <v>733.70234127682136</v>
      </c>
      <c r="K29" s="1">
        <v>1</v>
      </c>
      <c r="L29" s="2">
        <v>10.503317320965694</v>
      </c>
      <c r="M29">
        <f>L29*$B$1</f>
        <v>8.0350377505387556</v>
      </c>
      <c r="N29">
        <v>3.7400000000000003E-2</v>
      </c>
      <c r="O29">
        <f>M29/N29</f>
        <v>214.84058156520734</v>
      </c>
      <c r="U29" t="s">
        <v>27</v>
      </c>
      <c r="W29" t="s">
        <v>31</v>
      </c>
    </row>
    <row r="30" spans="2:26" x14ac:dyDescent="0.25">
      <c r="C30" s="1">
        <v>2</v>
      </c>
      <c r="D30">
        <f>'18mm Particle Tracks'!M51</f>
        <v>25.231967179855662</v>
      </c>
      <c r="E30">
        <f t="shared" ref="E30:E48" si="6">D30*$B$1</f>
        <v>19.30245489258958</v>
      </c>
      <c r="F30">
        <v>3.2800000000000003E-2</v>
      </c>
      <c r="G30">
        <f t="shared" ref="G30:G48" si="7">E30/F30</f>
        <v>588.48947843260908</v>
      </c>
      <c r="K30" s="1">
        <v>2</v>
      </c>
      <c r="L30" s="2">
        <v>8.3622883863357309</v>
      </c>
      <c r="M30">
        <f t="shared" ref="M30:M48" si="8">L30*$B$1</f>
        <v>6.3971506155468338</v>
      </c>
      <c r="N30">
        <v>3.7400000000000003E-2</v>
      </c>
      <c r="O30">
        <f t="shared" ref="O30:O48" si="9">M30/N30</f>
        <v>171.04680790232175</v>
      </c>
      <c r="T30" t="s">
        <v>28</v>
      </c>
      <c r="U30" t="s">
        <v>30</v>
      </c>
      <c r="V30" t="s">
        <v>29</v>
      </c>
      <c r="W30" t="s">
        <v>30</v>
      </c>
      <c r="X30" t="s">
        <v>32</v>
      </c>
      <c r="Y30" t="s">
        <v>29</v>
      </c>
      <c r="Z30" t="s">
        <v>32</v>
      </c>
    </row>
    <row r="31" spans="2:26" x14ac:dyDescent="0.25">
      <c r="C31" s="1">
        <v>3</v>
      </c>
      <c r="D31">
        <f>'18mm Particle Tracks'!M73</f>
        <v>26.136624648222845</v>
      </c>
      <c r="E31">
        <f t="shared" si="6"/>
        <v>19.994517855890479</v>
      </c>
      <c r="F31">
        <v>3.2800000000000003E-2</v>
      </c>
      <c r="G31">
        <f t="shared" si="7"/>
        <v>609.5889590210511</v>
      </c>
      <c r="K31" s="1">
        <v>3</v>
      </c>
      <c r="L31" s="2">
        <v>11.230140220973023</v>
      </c>
      <c r="M31">
        <f t="shared" si="8"/>
        <v>8.591057269044363</v>
      </c>
      <c r="N31">
        <v>3.7400000000000003E-2</v>
      </c>
      <c r="O31">
        <f t="shared" si="9"/>
        <v>229.70741361081184</v>
      </c>
      <c r="S31">
        <f>T31/1000</f>
        <v>5.0000000000000001E-3</v>
      </c>
      <c r="T31">
        <v>5</v>
      </c>
      <c r="U31">
        <v>186.2</v>
      </c>
      <c r="V31">
        <f>U31*110*100*0.000000000000000001</f>
        <v>2.0482000000000001E-12</v>
      </c>
      <c r="W31">
        <v>104.39782</v>
      </c>
      <c r="X31">
        <v>8.0867599999999999</v>
      </c>
      <c r="Y31">
        <f>W31*110*100*0.000000000000000001</f>
        <v>1.1483760199999999E-12</v>
      </c>
      <c r="Z31">
        <f>X31*110*100*0.000000000000000001</f>
        <v>8.8954360000000012E-14</v>
      </c>
    </row>
    <row r="32" spans="2:26" x14ac:dyDescent="0.25">
      <c r="C32" s="1">
        <v>4</v>
      </c>
      <c r="D32">
        <f>'18mm Particle Tracks'!M77</f>
        <v>29.803228454378139</v>
      </c>
      <c r="E32">
        <f t="shared" si="6"/>
        <v>22.799469767599277</v>
      </c>
      <c r="F32">
        <v>3.2800000000000003E-2</v>
      </c>
      <c r="G32">
        <f t="shared" si="7"/>
        <v>695.1057855975389</v>
      </c>
      <c r="K32" s="1">
        <v>4</v>
      </c>
      <c r="L32" s="2">
        <v>13.759772904618542</v>
      </c>
      <c r="M32">
        <f t="shared" si="8"/>
        <v>10.526226272033185</v>
      </c>
      <c r="N32">
        <v>3.7400000000000003E-2</v>
      </c>
      <c r="O32">
        <f t="shared" si="9"/>
        <v>281.44990032174286</v>
      </c>
      <c r="S32">
        <f t="shared" ref="S32:S37" si="10">T32/1000</f>
        <v>8.0000000000000002E-3</v>
      </c>
      <c r="T32">
        <v>8</v>
      </c>
      <c r="U32">
        <v>297.39999999999998</v>
      </c>
      <c r="V32">
        <f t="shared" ref="V32:V37" si="11">U32*110*100*0.000000000000000001</f>
        <v>3.2713999999999996E-12</v>
      </c>
      <c r="W32">
        <v>221.94586000000001</v>
      </c>
      <c r="X32">
        <v>16.632729999999999</v>
      </c>
      <c r="Y32">
        <f t="shared" ref="Y32:Y37" si="12">W32*110*100*0.000000000000000001</f>
        <v>2.4414044600000003E-12</v>
      </c>
      <c r="Z32">
        <f t="shared" ref="Z32:Z37" si="13">X32*110*100*0.000000000000000001</f>
        <v>1.8296002999999999E-13</v>
      </c>
    </row>
    <row r="33" spans="3:26" x14ac:dyDescent="0.25">
      <c r="C33" s="1">
        <v>5</v>
      </c>
      <c r="D33">
        <f>'18mm Particle Tracks'!M82</f>
        <v>24.192981362829638</v>
      </c>
      <c r="E33">
        <f t="shared" si="6"/>
        <v>18.507630742564672</v>
      </c>
      <c r="F33">
        <v>3.2800000000000003E-2</v>
      </c>
      <c r="G33">
        <f t="shared" si="7"/>
        <v>564.25703483428867</v>
      </c>
      <c r="K33" s="1">
        <v>5</v>
      </c>
      <c r="L33" s="2">
        <v>14.496637541167951</v>
      </c>
      <c r="M33">
        <f t="shared" si="8"/>
        <v>11.089927718993483</v>
      </c>
      <c r="N33">
        <v>3.7400000000000003E-2</v>
      </c>
      <c r="O33">
        <f t="shared" si="9"/>
        <v>296.52213152388987</v>
      </c>
      <c r="S33">
        <f t="shared" si="10"/>
        <v>0.01</v>
      </c>
      <c r="T33">
        <v>10</v>
      </c>
      <c r="U33">
        <v>372.6</v>
      </c>
      <c r="V33">
        <f t="shared" si="11"/>
        <v>4.0986000000000003E-12</v>
      </c>
      <c r="W33">
        <v>248.50724</v>
      </c>
      <c r="X33">
        <v>16.42173</v>
      </c>
      <c r="Y33">
        <f t="shared" si="12"/>
        <v>2.7335796400000003E-12</v>
      </c>
      <c r="Z33">
        <f t="shared" si="13"/>
        <v>1.8063903000000001E-13</v>
      </c>
    </row>
    <row r="34" spans="3:26" x14ac:dyDescent="0.25">
      <c r="C34" s="1">
        <v>6</v>
      </c>
      <c r="D34">
        <f>'18mm Particle Tracks'!M86</f>
        <v>16.264911228718908</v>
      </c>
      <c r="E34">
        <f t="shared" si="6"/>
        <v>12.442657089969964</v>
      </c>
      <c r="F34">
        <v>3.2800000000000003E-2</v>
      </c>
      <c r="G34">
        <f t="shared" si="7"/>
        <v>379.34930152347448</v>
      </c>
      <c r="K34" s="1">
        <v>6</v>
      </c>
      <c r="L34" s="2">
        <v>15.044313242775344</v>
      </c>
      <c r="M34">
        <f t="shared" si="8"/>
        <v>11.508899630723137</v>
      </c>
      <c r="N34">
        <v>3.7400000000000003E-2</v>
      </c>
      <c r="O34">
        <f t="shared" si="9"/>
        <v>307.72458905676837</v>
      </c>
      <c r="S34">
        <f t="shared" si="10"/>
        <v>1.2E-2</v>
      </c>
      <c r="T34">
        <v>12</v>
      </c>
      <c r="U34">
        <v>447.8</v>
      </c>
      <c r="V34">
        <f t="shared" si="11"/>
        <v>4.9258000000000007E-12</v>
      </c>
      <c r="W34">
        <v>388.16431</v>
      </c>
      <c r="X34">
        <v>20.31804</v>
      </c>
      <c r="Y34">
        <f t="shared" si="12"/>
        <v>4.2698074100000002E-12</v>
      </c>
      <c r="Z34">
        <f t="shared" si="13"/>
        <v>2.2349843999999998E-13</v>
      </c>
    </row>
    <row r="35" spans="3:26" x14ac:dyDescent="0.25">
      <c r="C35" s="1">
        <v>7</v>
      </c>
      <c r="D35">
        <f>'18mm Particle Tracks'!M90</f>
        <v>32.141289644318881</v>
      </c>
      <c r="E35">
        <f t="shared" si="6"/>
        <v>24.588086577903944</v>
      </c>
      <c r="F35">
        <v>3.2800000000000003E-2</v>
      </c>
      <c r="G35">
        <f t="shared" si="7"/>
        <v>749.63678591170549</v>
      </c>
      <c r="K35" s="1">
        <v>7</v>
      </c>
      <c r="L35" s="2">
        <v>6.3785233023867702</v>
      </c>
      <c r="M35">
        <f t="shared" si="8"/>
        <v>4.8795703263258794</v>
      </c>
      <c r="N35">
        <v>3.7400000000000003E-2</v>
      </c>
      <c r="O35">
        <f t="shared" si="9"/>
        <v>130.46979482154757</v>
      </c>
      <c r="S35">
        <f t="shared" si="10"/>
        <v>1.4999999999999999E-2</v>
      </c>
      <c r="T35">
        <v>15</v>
      </c>
      <c r="U35">
        <v>559.5</v>
      </c>
      <c r="V35">
        <f t="shared" si="11"/>
        <v>6.1545000000000001E-12</v>
      </c>
      <c r="W35">
        <v>448.90875999999997</v>
      </c>
      <c r="X35">
        <v>26.886420000000001</v>
      </c>
      <c r="Y35">
        <f t="shared" si="12"/>
        <v>4.9379963599999994E-12</v>
      </c>
      <c r="Z35">
        <f t="shared" si="13"/>
        <v>2.9575062000000009E-13</v>
      </c>
    </row>
    <row r="36" spans="3:26" x14ac:dyDescent="0.25">
      <c r="C36" s="1">
        <v>8</v>
      </c>
      <c r="D36">
        <f>'18mm Particle Tracks'!M94</f>
        <v>30.273170508020957</v>
      </c>
      <c r="E36">
        <f t="shared" si="6"/>
        <v>23.158975438636034</v>
      </c>
      <c r="F36">
        <v>3.2800000000000003E-2</v>
      </c>
      <c r="G36">
        <f t="shared" si="7"/>
        <v>706.06632434865946</v>
      </c>
      <c r="K36" s="1">
        <v>8</v>
      </c>
      <c r="L36" s="2">
        <v>13.855831697237113</v>
      </c>
      <c r="M36">
        <f t="shared" si="8"/>
        <v>10.599711248386392</v>
      </c>
      <c r="N36">
        <v>3.7400000000000003E-2</v>
      </c>
      <c r="O36">
        <f t="shared" si="9"/>
        <v>283.41473926166822</v>
      </c>
      <c r="S36">
        <f t="shared" si="10"/>
        <v>1.7999999999999999E-2</v>
      </c>
      <c r="T36">
        <v>18</v>
      </c>
      <c r="U36">
        <v>670.5</v>
      </c>
      <c r="V36">
        <f t="shared" si="11"/>
        <v>7.3754999999999998E-12</v>
      </c>
      <c r="W36">
        <v>588.07096000000001</v>
      </c>
      <c r="X36">
        <v>35.045479999999998</v>
      </c>
      <c r="Y36">
        <f t="shared" si="12"/>
        <v>6.4687805599999998E-12</v>
      </c>
      <c r="Z36">
        <f t="shared" si="13"/>
        <v>3.8550027999999997E-13</v>
      </c>
    </row>
    <row r="37" spans="3:26" x14ac:dyDescent="0.25">
      <c r="C37" s="1">
        <v>9</v>
      </c>
      <c r="D37">
        <f>'18mm Particle Tracks'!Y4</f>
        <v>17.86087960902719</v>
      </c>
      <c r="E37">
        <f t="shared" si="6"/>
        <v>13.6635729009058</v>
      </c>
      <c r="F37">
        <v>3.2800000000000003E-2</v>
      </c>
      <c r="G37">
        <f t="shared" si="7"/>
        <v>416.57234453981096</v>
      </c>
      <c r="K37" s="1">
        <v>9</v>
      </c>
      <c r="L37" s="2">
        <v>14.404795208540801</v>
      </c>
      <c r="M37">
        <f t="shared" si="8"/>
        <v>11.019668334533712</v>
      </c>
      <c r="N37">
        <v>3.7400000000000003E-2</v>
      </c>
      <c r="O37">
        <f t="shared" si="9"/>
        <v>294.64353835651633</v>
      </c>
      <c r="S37">
        <f t="shared" si="10"/>
        <v>0.02</v>
      </c>
      <c r="T37">
        <v>20</v>
      </c>
      <c r="U37">
        <v>746.2</v>
      </c>
      <c r="V37">
        <f t="shared" si="11"/>
        <v>8.2082000000000013E-12</v>
      </c>
      <c r="W37">
        <v>728.99706000000003</v>
      </c>
      <c r="X37">
        <v>35.120649999999998</v>
      </c>
      <c r="Y37">
        <f t="shared" si="12"/>
        <v>8.0189676600000001E-12</v>
      </c>
      <c r="Z37">
        <f t="shared" si="13"/>
        <v>3.8632715E-13</v>
      </c>
    </row>
    <row r="38" spans="3:26" x14ac:dyDescent="0.25">
      <c r="C38" s="1">
        <v>10</v>
      </c>
      <c r="D38">
        <f>'18mm Particle Tracks'!Y8</f>
        <v>30.514136068386403</v>
      </c>
      <c r="E38">
        <f t="shared" si="6"/>
        <v>23.343314092315598</v>
      </c>
      <c r="F38">
        <v>3.2800000000000003E-2</v>
      </c>
      <c r="G38">
        <f t="shared" si="7"/>
        <v>711.6864052535243</v>
      </c>
      <c r="K38" s="1">
        <v>10</v>
      </c>
      <c r="L38" s="2">
        <v>14.31273046698578</v>
      </c>
      <c r="M38">
        <f t="shared" si="8"/>
        <v>10.949238807244122</v>
      </c>
      <c r="N38">
        <v>3.7400000000000003E-2</v>
      </c>
      <c r="O38">
        <f t="shared" si="9"/>
        <v>292.76039591561818</v>
      </c>
    </row>
    <row r="39" spans="3:26" x14ac:dyDescent="0.25">
      <c r="C39" s="1">
        <v>11</v>
      </c>
      <c r="D39">
        <f>'18mm Particle Tracks'!Y12</f>
        <v>11.261890990381911</v>
      </c>
      <c r="E39">
        <f t="shared" si="6"/>
        <v>8.6153466076421612</v>
      </c>
      <c r="F39">
        <v>3.2800000000000003E-2</v>
      </c>
      <c r="G39">
        <f t="shared" si="7"/>
        <v>262.66300633055369</v>
      </c>
      <c r="K39" s="1">
        <v>11</v>
      </c>
      <c r="L39" s="2">
        <v>18.517028189924872</v>
      </c>
      <c r="M39">
        <f t="shared" si="8"/>
        <v>14.165526565292527</v>
      </c>
      <c r="N39">
        <v>3.7400000000000003E-2</v>
      </c>
      <c r="O39">
        <f t="shared" si="9"/>
        <v>378.7573947939178</v>
      </c>
    </row>
    <row r="40" spans="3:26" x14ac:dyDescent="0.25">
      <c r="C40" s="1">
        <v>12</v>
      </c>
      <c r="D40">
        <f>'18mm Particle Tracks'!Y16</f>
        <v>23.808553551659163</v>
      </c>
      <c r="E40">
        <f t="shared" si="6"/>
        <v>18.21354346701926</v>
      </c>
      <c r="F40">
        <v>3.2800000000000003E-2</v>
      </c>
      <c r="G40">
        <f t="shared" si="7"/>
        <v>555.29095936034321</v>
      </c>
      <c r="K40" s="1">
        <v>12</v>
      </c>
      <c r="L40" s="2">
        <v>17.370061677031888</v>
      </c>
      <c r="M40">
        <f t="shared" si="8"/>
        <v>13.288097182929395</v>
      </c>
      <c r="N40">
        <v>3.7400000000000003E-2</v>
      </c>
      <c r="O40">
        <f t="shared" si="9"/>
        <v>355.29671612110678</v>
      </c>
      <c r="T40" t="s">
        <v>33</v>
      </c>
      <c r="U40" s="3">
        <v>4.1600000000000001E-10</v>
      </c>
      <c r="V40" s="3">
        <v>2.5000000000000001E-11</v>
      </c>
    </row>
    <row r="41" spans="3:26" x14ac:dyDescent="0.25">
      <c r="C41" s="1">
        <v>13</v>
      </c>
      <c r="D41">
        <f>'18mm Particle Tracks'!Y20</f>
        <v>13.510281300958354</v>
      </c>
      <c r="E41">
        <f t="shared" si="6"/>
        <v>10.335365195233141</v>
      </c>
      <c r="F41">
        <v>3.2800000000000003E-2</v>
      </c>
      <c r="G41">
        <f t="shared" si="7"/>
        <v>315.10259741564454</v>
      </c>
      <c r="K41" s="1">
        <v>13</v>
      </c>
      <c r="L41" s="2">
        <v>12.13530489934225</v>
      </c>
      <c r="M41">
        <f t="shared" si="8"/>
        <v>9.2835082479968207</v>
      </c>
      <c r="N41">
        <v>3.7400000000000003E-2</v>
      </c>
      <c r="O41">
        <f t="shared" si="9"/>
        <v>248.22214566836416</v>
      </c>
      <c r="T41" t="s">
        <v>34</v>
      </c>
      <c r="U41" s="3">
        <v>-9.7800000000000007E-13</v>
      </c>
      <c r="V41" s="3">
        <v>2.2699999999999999E-13</v>
      </c>
    </row>
    <row r="42" spans="3:26" x14ac:dyDescent="0.25">
      <c r="C42" s="1">
        <v>14</v>
      </c>
      <c r="D42">
        <f>'18mm Particle Tracks'!Y24</f>
        <v>17.63921882670337</v>
      </c>
      <c r="E42">
        <f t="shared" si="6"/>
        <v>13.494002402428078</v>
      </c>
      <c r="F42">
        <v>3.2800000000000003E-2</v>
      </c>
      <c r="G42">
        <f t="shared" si="7"/>
        <v>411.4025122691487</v>
      </c>
      <c r="K42" s="1">
        <v>14</v>
      </c>
      <c r="L42" s="2">
        <v>8.5381614232858638</v>
      </c>
      <c r="M42">
        <f t="shared" si="8"/>
        <v>6.5316934888136862</v>
      </c>
      <c r="N42">
        <v>3.7400000000000003E-2</v>
      </c>
      <c r="O42">
        <f t="shared" si="9"/>
        <v>174.64421093084721</v>
      </c>
    </row>
    <row r="43" spans="3:26" x14ac:dyDescent="0.25">
      <c r="C43" s="1">
        <v>15</v>
      </c>
      <c r="D43">
        <f>'18mm Particle Tracks'!Y28</f>
        <v>22.656573037051846</v>
      </c>
      <c r="E43">
        <f t="shared" si="6"/>
        <v>17.332278373344664</v>
      </c>
      <c r="F43">
        <v>3.2800000000000003E-2</v>
      </c>
      <c r="G43">
        <f t="shared" si="7"/>
        <v>528.42312113855678</v>
      </c>
      <c r="K43" s="1">
        <v>15</v>
      </c>
      <c r="L43" s="2">
        <v>7.4924840832358175</v>
      </c>
      <c r="M43">
        <f t="shared" si="8"/>
        <v>5.7317503236754002</v>
      </c>
      <c r="N43">
        <v>3.7400000000000003E-2</v>
      </c>
      <c r="O43">
        <f t="shared" si="9"/>
        <v>153.25535624800534</v>
      </c>
      <c r="S43" t="s">
        <v>37</v>
      </c>
      <c r="T43" s="1" t="s">
        <v>35</v>
      </c>
      <c r="U43" s="4">
        <f>997*9.81/U40</f>
        <v>23510985576923.074</v>
      </c>
      <c r="V43" s="4">
        <v>1400000000000</v>
      </c>
    </row>
    <row r="44" spans="3:26" x14ac:dyDescent="0.25">
      <c r="C44" s="1">
        <v>16</v>
      </c>
      <c r="D44">
        <f>'18mm Particle Tracks'!Y31</f>
        <v>32.529977651135567</v>
      </c>
      <c r="E44">
        <f t="shared" si="6"/>
        <v>24.885432903118708</v>
      </c>
      <c r="F44">
        <v>3.2800000000000003E-2</v>
      </c>
      <c r="G44">
        <f t="shared" si="7"/>
        <v>758.7022226560581</v>
      </c>
      <c r="K44" s="1">
        <v>16</v>
      </c>
      <c r="L44" s="2">
        <v>14.960060788760812</v>
      </c>
      <c r="M44">
        <f t="shared" si="8"/>
        <v>11.444446503402022</v>
      </c>
      <c r="N44">
        <v>3.7400000000000003E-2</v>
      </c>
      <c r="O44">
        <f t="shared" si="9"/>
        <v>306.00124340647113</v>
      </c>
      <c r="T44" s="1" t="s">
        <v>36</v>
      </c>
      <c r="U44" s="4">
        <f>-U41*U43</f>
        <v>22.993743894230768</v>
      </c>
      <c r="V44" s="4">
        <f>U44*SQRT((V41/U41)^2+(V43/U43)^2)</f>
        <v>5.5098285518655494</v>
      </c>
      <c r="X44" s="3"/>
    </row>
    <row r="45" spans="3:26" x14ac:dyDescent="0.25">
      <c r="C45" s="1">
        <v>17</v>
      </c>
      <c r="D45">
        <f>'18mm Particle Tracks'!Y34</f>
        <v>28.621176515865912</v>
      </c>
      <c r="E45">
        <f t="shared" si="6"/>
        <v>21.895200034637423</v>
      </c>
      <c r="F45">
        <v>3.2800000000000003E-2</v>
      </c>
      <c r="G45">
        <f t="shared" si="7"/>
        <v>667.53658642187258</v>
      </c>
      <c r="K45" s="1">
        <v>17</v>
      </c>
      <c r="L45" s="2">
        <v>5.3568998973088515</v>
      </c>
      <c r="M45">
        <f t="shared" si="8"/>
        <v>4.0980284214412714</v>
      </c>
      <c r="N45">
        <v>3.7400000000000003E-2</v>
      </c>
      <c r="O45">
        <f t="shared" si="9"/>
        <v>109.57295244495377</v>
      </c>
    </row>
    <row r="46" spans="3:26" x14ac:dyDescent="0.25">
      <c r="C46" s="1">
        <v>18</v>
      </c>
      <c r="D46">
        <f>'18mm Particle Tracks'!Y37</f>
        <v>27.965518910506276</v>
      </c>
      <c r="E46">
        <f t="shared" si="6"/>
        <v>21.393621966537303</v>
      </c>
      <c r="F46">
        <v>3.2800000000000003E-2</v>
      </c>
      <c r="G46">
        <f t="shared" si="7"/>
        <v>652.24457215052746</v>
      </c>
      <c r="K46" s="1">
        <v>18</v>
      </c>
      <c r="L46" s="2">
        <v>12.605675754377065</v>
      </c>
      <c r="M46">
        <f t="shared" si="8"/>
        <v>9.6433419520984547</v>
      </c>
      <c r="N46">
        <v>3.7400000000000003E-2</v>
      </c>
      <c r="O46">
        <f t="shared" si="9"/>
        <v>257.84336770316725</v>
      </c>
      <c r="S46" t="s">
        <v>38</v>
      </c>
      <c r="T46" s="1" t="s">
        <v>35</v>
      </c>
      <c r="U46" s="4">
        <v>26200000000000</v>
      </c>
      <c r="V46" s="4">
        <v>1.4000000000000001E-18</v>
      </c>
    </row>
    <row r="47" spans="3:26" x14ac:dyDescent="0.25">
      <c r="C47" s="1">
        <v>19</v>
      </c>
      <c r="D47">
        <f>'18mm Particle Tracks'!Y40</f>
        <v>28.190064775841076</v>
      </c>
      <c r="E47">
        <f t="shared" si="6"/>
        <v>21.565399553518425</v>
      </c>
      <c r="F47">
        <v>3.2800000000000003E-2</v>
      </c>
      <c r="G47">
        <f t="shared" si="7"/>
        <v>657.48169370482992</v>
      </c>
      <c r="K47" s="1">
        <v>19</v>
      </c>
      <c r="L47" s="2">
        <v>9.8825512872232704</v>
      </c>
      <c r="M47">
        <f t="shared" si="8"/>
        <v>7.5601517347258023</v>
      </c>
      <c r="N47">
        <v>3.7400000000000003E-2</v>
      </c>
      <c r="O47">
        <f t="shared" si="9"/>
        <v>202.14309451138507</v>
      </c>
      <c r="T47" s="1" t="s">
        <v>36</v>
      </c>
      <c r="U47" t="s">
        <v>39</v>
      </c>
    </row>
    <row r="48" spans="3:26" x14ac:dyDescent="0.25">
      <c r="C48" s="1">
        <v>20</v>
      </c>
      <c r="D48">
        <f>'18mm Particle Tracks'!Y43</f>
        <v>34.219922361392832</v>
      </c>
      <c r="E48">
        <f t="shared" si="6"/>
        <v>26.178240606465518</v>
      </c>
      <c r="F48">
        <v>3.2800000000000003E-2</v>
      </c>
      <c r="G48">
        <f t="shared" si="7"/>
        <v>798.11709166053402</v>
      </c>
      <c r="K48" s="1">
        <v>20</v>
      </c>
      <c r="L48" s="2">
        <v>13.778279832130861</v>
      </c>
      <c r="M48">
        <f t="shared" si="8"/>
        <v>10.540384071580108</v>
      </c>
      <c r="N48">
        <v>3.7400000000000003E-2</v>
      </c>
      <c r="O48">
        <f t="shared" si="9"/>
        <v>281.82845111176761</v>
      </c>
    </row>
    <row r="49" spans="2:20" x14ac:dyDescent="0.25">
      <c r="D49" s="1">
        <f>AVERAGE(D29:D48)</f>
        <v>25.214022696875794</v>
      </c>
      <c r="E49" s="1">
        <f>AVERAGE(E29:E48)</f>
        <v>19.288727363109992</v>
      </c>
      <c r="L49" s="1">
        <f>AVERAGE(L35:L48)</f>
        <v>12.113456321983715</v>
      </c>
      <c r="M49" s="1">
        <f>AVERAGE(M35:M48)</f>
        <v>9.2667940863175424</v>
      </c>
    </row>
    <row r="50" spans="2:20" x14ac:dyDescent="0.25">
      <c r="F50" s="1" t="s">
        <v>16</v>
      </c>
      <c r="G50" s="1">
        <f>AVERAGE(G29:G48)</f>
        <v>588.07095619237771</v>
      </c>
      <c r="L50" s="1"/>
      <c r="M50" s="1"/>
      <c r="N50" s="1" t="s">
        <v>16</v>
      </c>
      <c r="O50" s="1">
        <f>AVERAGE(O29:O48)</f>
        <v>248.50724126380388</v>
      </c>
      <c r="T50" t="s">
        <v>40</v>
      </c>
    </row>
    <row r="51" spans="2:20" x14ac:dyDescent="0.25">
      <c r="F51" s="1" t="s">
        <v>19</v>
      </c>
      <c r="G51" s="1">
        <f>_xlfn.STDEV.S(G29:G48)/SQRT(20)</f>
        <v>35.04547617384226</v>
      </c>
      <c r="L51" s="1"/>
      <c r="M51" s="1"/>
      <c r="N51" s="1" t="s">
        <v>19</v>
      </c>
      <c r="O51" s="1">
        <f>_xlfn.STDEV.S(O29:O48)/SQRT(20)</f>
        <v>16.421732440419412</v>
      </c>
      <c r="S51" t="s">
        <v>28</v>
      </c>
      <c r="T51" t="s">
        <v>30</v>
      </c>
    </row>
    <row r="52" spans="2:20" x14ac:dyDescent="0.25">
      <c r="F52" s="1"/>
      <c r="G52" s="1"/>
      <c r="S52">
        <v>5</v>
      </c>
      <c r="T52">
        <v>101.2</v>
      </c>
    </row>
    <row r="53" spans="2:20" x14ac:dyDescent="0.25">
      <c r="B53" s="1" t="s">
        <v>22</v>
      </c>
      <c r="C53" s="1" t="s">
        <v>13</v>
      </c>
      <c r="D53" s="1" t="s">
        <v>12</v>
      </c>
      <c r="E53" s="1" t="s">
        <v>15</v>
      </c>
      <c r="F53" s="1" t="s">
        <v>17</v>
      </c>
      <c r="G53" s="1" t="s">
        <v>16</v>
      </c>
      <c r="J53" s="1" t="s">
        <v>25</v>
      </c>
      <c r="K53" s="1" t="s">
        <v>13</v>
      </c>
      <c r="L53" s="1" t="s">
        <v>12</v>
      </c>
      <c r="M53" s="1" t="s">
        <v>15</v>
      </c>
      <c r="N53" s="1" t="s">
        <v>17</v>
      </c>
      <c r="O53" s="1" t="s">
        <v>16</v>
      </c>
      <c r="S53">
        <v>8</v>
      </c>
      <c r="T53">
        <v>210.5</v>
      </c>
    </row>
    <row r="54" spans="2:20" x14ac:dyDescent="0.25">
      <c r="C54" s="1">
        <v>1</v>
      </c>
      <c r="D54" s="2">
        <v>22.759327064962431</v>
      </c>
      <c r="E54">
        <f>D54*$B$1</f>
        <v>17.41088520469626</v>
      </c>
      <c r="F54">
        <v>3.2899999999999999E-2</v>
      </c>
      <c r="G54">
        <f t="shared" ref="G54:G73" si="14">E54/F54</f>
        <v>529.20623722481037</v>
      </c>
      <c r="K54" s="1">
        <v>1</v>
      </c>
      <c r="L54" s="2">
        <v>13.025583075744125</v>
      </c>
      <c r="M54">
        <f>L54*$B$1</f>
        <v>9.9645710529442564</v>
      </c>
      <c r="N54">
        <v>4.8000000000000001E-2</v>
      </c>
      <c r="O54">
        <f>M54/N54</f>
        <v>207.59523026967202</v>
      </c>
      <c r="S54">
        <v>10</v>
      </c>
      <c r="T54">
        <v>287.39999999999998</v>
      </c>
    </row>
    <row r="55" spans="2:20" x14ac:dyDescent="0.25">
      <c r="C55" s="1">
        <v>2</v>
      </c>
      <c r="D55" s="2">
        <v>8.1533868801657707</v>
      </c>
      <c r="E55">
        <f t="shared" ref="E55:E73" si="15">D55*$B$1</f>
        <v>6.2373409633268144</v>
      </c>
      <c r="F55">
        <v>3.2899999999999999E-2</v>
      </c>
      <c r="G55">
        <f t="shared" si="14"/>
        <v>189.58483171206123</v>
      </c>
      <c r="K55" s="1">
        <v>2</v>
      </c>
      <c r="L55" s="2">
        <v>8.258143785107535</v>
      </c>
      <c r="M55">
        <f t="shared" ref="M55:M73" si="16">L55*$B$1</f>
        <v>6.3174799956072647</v>
      </c>
      <c r="N55">
        <v>3.4299999999999997E-2</v>
      </c>
      <c r="O55">
        <f t="shared" ref="O55:O73" si="17">M55/N55</f>
        <v>184.18309025094067</v>
      </c>
      <c r="S55">
        <v>12</v>
      </c>
      <c r="T55">
        <v>358</v>
      </c>
    </row>
    <row r="56" spans="2:20" x14ac:dyDescent="0.25">
      <c r="C56" s="1">
        <v>3</v>
      </c>
      <c r="D56" s="2">
        <v>25.899143325600559</v>
      </c>
      <c r="E56">
        <f t="shared" si="15"/>
        <v>19.812844644084429</v>
      </c>
      <c r="F56">
        <v>3.2899999999999999E-2</v>
      </c>
      <c r="G56">
        <f t="shared" si="14"/>
        <v>602.21412292049934</v>
      </c>
      <c r="K56" s="1">
        <v>3</v>
      </c>
      <c r="L56" s="2">
        <v>9.4760265309801692</v>
      </c>
      <c r="M56">
        <f t="shared" si="16"/>
        <v>7.2491602961998298</v>
      </c>
      <c r="N56">
        <v>3.4299999999999997E-2</v>
      </c>
      <c r="O56">
        <f t="shared" si="17"/>
        <v>211.34578123031577</v>
      </c>
      <c r="S56">
        <v>15</v>
      </c>
      <c r="T56">
        <v>473.6</v>
      </c>
    </row>
    <row r="57" spans="2:20" x14ac:dyDescent="0.25">
      <c r="C57" s="1">
        <v>4</v>
      </c>
      <c r="D57" s="2">
        <v>9.432458461228947</v>
      </c>
      <c r="E57">
        <f t="shared" si="15"/>
        <v>7.2158307228401446</v>
      </c>
      <c r="F57">
        <v>3.2899999999999999E-2</v>
      </c>
      <c r="G57">
        <f t="shared" si="14"/>
        <v>219.32616178845424</v>
      </c>
      <c r="K57" s="1">
        <v>4</v>
      </c>
      <c r="L57" s="2">
        <v>8.6183491012192519</v>
      </c>
      <c r="M57">
        <f t="shared" si="16"/>
        <v>6.5930370624327281</v>
      </c>
      <c r="N57">
        <v>3.4299999999999997E-2</v>
      </c>
      <c r="O57">
        <f t="shared" si="17"/>
        <v>192.21682397763058</v>
      </c>
      <c r="S57">
        <v>18</v>
      </c>
      <c r="T57">
        <v>580.5</v>
      </c>
    </row>
    <row r="58" spans="2:20" x14ac:dyDescent="0.25">
      <c r="C58" s="1">
        <v>5</v>
      </c>
      <c r="D58" s="2">
        <v>21.492197207738592</v>
      </c>
      <c r="E58">
        <f t="shared" si="15"/>
        <v>16.441530863920022</v>
      </c>
      <c r="F58">
        <v>3.2899999999999999E-2</v>
      </c>
      <c r="G58">
        <f t="shared" si="14"/>
        <v>499.74257945045662</v>
      </c>
      <c r="K58" s="1">
        <v>5</v>
      </c>
      <c r="L58" s="2">
        <v>5.5532527330344887</v>
      </c>
      <c r="M58">
        <f t="shared" si="16"/>
        <v>4.2482383407713842</v>
      </c>
      <c r="N58">
        <v>3.4299999999999997E-2</v>
      </c>
      <c r="O58">
        <f t="shared" si="17"/>
        <v>123.85534521199372</v>
      </c>
      <c r="S58">
        <v>20</v>
      </c>
      <c r="T58">
        <v>660</v>
      </c>
    </row>
    <row r="59" spans="2:20" x14ac:dyDescent="0.25">
      <c r="C59" s="1">
        <v>6</v>
      </c>
      <c r="D59" s="2">
        <v>19.547495794518916</v>
      </c>
      <c r="E59">
        <f t="shared" si="15"/>
        <v>14.953834282806971</v>
      </c>
      <c r="F59">
        <v>3.2899999999999999E-2</v>
      </c>
      <c r="G59">
        <f t="shared" si="14"/>
        <v>454.52383838319065</v>
      </c>
      <c r="K59" s="1">
        <v>6</v>
      </c>
      <c r="L59" s="2">
        <v>3.8022516221423595</v>
      </c>
      <c r="M59">
        <f t="shared" si="16"/>
        <v>2.9087224909389051</v>
      </c>
      <c r="N59">
        <v>3.4299999999999997E-2</v>
      </c>
      <c r="O59">
        <f t="shared" si="17"/>
        <v>84.802404983641551</v>
      </c>
    </row>
    <row r="60" spans="2:20" x14ac:dyDescent="0.25">
      <c r="C60" s="1">
        <v>7</v>
      </c>
      <c r="D60" s="2">
        <v>15.960870519965445</v>
      </c>
      <c r="E60">
        <f t="shared" si="15"/>
        <v>12.210065947773565</v>
      </c>
      <c r="F60">
        <v>3.2899999999999999E-2</v>
      </c>
      <c r="G60">
        <f t="shared" si="14"/>
        <v>371.12662455238802</v>
      </c>
      <c r="K60" s="1">
        <v>7</v>
      </c>
      <c r="L60" s="2">
        <v>11.279282877125754</v>
      </c>
      <c r="M60">
        <f t="shared" si="16"/>
        <v>8.6286514010012016</v>
      </c>
      <c r="N60">
        <v>3.4299999999999997E-2</v>
      </c>
      <c r="O60">
        <f t="shared" si="17"/>
        <v>251.56418078720708</v>
      </c>
    </row>
    <row r="61" spans="2:20" x14ac:dyDescent="0.25">
      <c r="C61" s="1">
        <v>8</v>
      </c>
      <c r="D61" s="2">
        <v>22.574662447429521</v>
      </c>
      <c r="E61">
        <f t="shared" si="15"/>
        <v>17.269616772283584</v>
      </c>
      <c r="F61">
        <v>3.2899999999999999E-2</v>
      </c>
      <c r="G61">
        <f t="shared" si="14"/>
        <v>524.91236389919709</v>
      </c>
      <c r="K61" s="1">
        <v>8</v>
      </c>
      <c r="L61" s="2">
        <v>15.219557740099367</v>
      </c>
      <c r="M61">
        <f t="shared" si="16"/>
        <v>11.642961671176016</v>
      </c>
      <c r="N61">
        <v>3.4299999999999997E-2</v>
      </c>
      <c r="O61">
        <f t="shared" si="17"/>
        <v>339.44494668151651</v>
      </c>
    </row>
    <row r="62" spans="2:20" x14ac:dyDescent="0.25">
      <c r="C62" s="1">
        <v>9</v>
      </c>
      <c r="D62" s="2">
        <v>22.021846759385955</v>
      </c>
      <c r="E62">
        <f t="shared" si="15"/>
        <v>16.846712770930257</v>
      </c>
      <c r="F62">
        <v>3.2899999999999999E-2</v>
      </c>
      <c r="G62">
        <f t="shared" si="14"/>
        <v>512.05813893405036</v>
      </c>
      <c r="K62" s="1">
        <v>9</v>
      </c>
      <c r="L62" s="2">
        <v>10.433974002759786</v>
      </c>
      <c r="M62">
        <f t="shared" si="16"/>
        <v>7.9819901121112364</v>
      </c>
      <c r="N62">
        <v>3.4299999999999997E-2</v>
      </c>
      <c r="O62">
        <f t="shared" si="17"/>
        <v>232.71108198575035</v>
      </c>
    </row>
    <row r="63" spans="2:20" x14ac:dyDescent="0.25">
      <c r="C63" s="1">
        <v>10</v>
      </c>
      <c r="D63" s="2">
        <v>20.628933884197046</v>
      </c>
      <c r="E63">
        <f t="shared" si="15"/>
        <v>15.781134421410741</v>
      </c>
      <c r="F63">
        <v>3.2899999999999999E-2</v>
      </c>
      <c r="G63">
        <f t="shared" si="14"/>
        <v>479.66973925260612</v>
      </c>
      <c r="K63" s="1">
        <v>10</v>
      </c>
      <c r="L63" s="2">
        <v>4.1398822226803871</v>
      </c>
      <c r="M63">
        <f t="shared" si="16"/>
        <v>3.1670099003504961</v>
      </c>
      <c r="N63">
        <v>3.4299999999999997E-2</v>
      </c>
      <c r="O63">
        <f t="shared" si="17"/>
        <v>92.332650155991146</v>
      </c>
    </row>
    <row r="64" spans="2:20" x14ac:dyDescent="0.25">
      <c r="C64" s="1">
        <v>11</v>
      </c>
      <c r="D64" s="2">
        <v>13.727791826473839</v>
      </c>
      <c r="E64">
        <f t="shared" si="15"/>
        <v>10.501760747252487</v>
      </c>
      <c r="F64">
        <v>3.2899999999999999E-2</v>
      </c>
      <c r="G64">
        <f t="shared" si="14"/>
        <v>319.2024543237838</v>
      </c>
      <c r="K64" s="1">
        <v>11</v>
      </c>
      <c r="L64" s="2">
        <v>13.816952594995239</v>
      </c>
      <c r="M64">
        <f t="shared" si="16"/>
        <v>10.569968735171358</v>
      </c>
      <c r="N64">
        <v>3.4299999999999997E-2</v>
      </c>
      <c r="O64">
        <f t="shared" si="17"/>
        <v>308.16235379508333</v>
      </c>
    </row>
    <row r="65" spans="3:15" x14ac:dyDescent="0.25">
      <c r="C65" s="1">
        <v>12</v>
      </c>
      <c r="D65" s="2">
        <v>17.335394958504608</v>
      </c>
      <c r="E65">
        <f t="shared" si="15"/>
        <v>13.261577143256025</v>
      </c>
      <c r="F65">
        <v>3.2899999999999999E-2</v>
      </c>
      <c r="G65">
        <f t="shared" si="14"/>
        <v>403.08745116279709</v>
      </c>
      <c r="K65" s="1">
        <v>12</v>
      </c>
      <c r="L65" s="2">
        <v>12.574172299908165</v>
      </c>
      <c r="M65">
        <f t="shared" si="16"/>
        <v>9.6192418094297469</v>
      </c>
      <c r="N65">
        <v>3.4299999999999997E-2</v>
      </c>
      <c r="O65">
        <f t="shared" si="17"/>
        <v>280.44436762185853</v>
      </c>
    </row>
    <row r="66" spans="3:15" x14ac:dyDescent="0.25">
      <c r="C66" s="1">
        <v>13</v>
      </c>
      <c r="D66" s="2">
        <v>25.488831462045631</v>
      </c>
      <c r="E66">
        <f t="shared" si="15"/>
        <v>19.49895606846491</v>
      </c>
      <c r="F66">
        <v>3.2899999999999999E-2</v>
      </c>
      <c r="G66">
        <f t="shared" si="14"/>
        <v>592.67343673145626</v>
      </c>
      <c r="K66" s="1">
        <v>13</v>
      </c>
      <c r="L66" s="2">
        <v>13.105835083013233</v>
      </c>
      <c r="M66">
        <f t="shared" si="16"/>
        <v>10.025963838505124</v>
      </c>
      <c r="N66">
        <v>3.4299999999999997E-2</v>
      </c>
      <c r="O66">
        <f t="shared" si="17"/>
        <v>292.30215272609695</v>
      </c>
    </row>
    <row r="67" spans="3:15" x14ac:dyDescent="0.25">
      <c r="C67" s="1">
        <v>14</v>
      </c>
      <c r="D67" s="2">
        <v>14.988415117863184</v>
      </c>
      <c r="E67">
        <f t="shared" si="15"/>
        <v>11.466137565165337</v>
      </c>
      <c r="F67">
        <v>3.2899999999999999E-2</v>
      </c>
      <c r="G67">
        <f t="shared" si="14"/>
        <v>348.51481960988866</v>
      </c>
      <c r="K67" s="1">
        <v>14</v>
      </c>
      <c r="L67" s="2">
        <v>9.8268270307589844</v>
      </c>
      <c r="M67">
        <f t="shared" si="16"/>
        <v>7.5175226785306233</v>
      </c>
      <c r="N67">
        <v>3.4299999999999997E-2</v>
      </c>
      <c r="O67">
        <f t="shared" si="17"/>
        <v>219.16975739156337</v>
      </c>
    </row>
    <row r="68" spans="3:15" x14ac:dyDescent="0.25">
      <c r="C68" s="1">
        <v>15</v>
      </c>
      <c r="D68" s="2">
        <v>13.940755761500668</v>
      </c>
      <c r="E68">
        <f t="shared" si="15"/>
        <v>10.664678157548011</v>
      </c>
      <c r="F68">
        <v>3.2899999999999999E-2</v>
      </c>
      <c r="G68">
        <f t="shared" si="14"/>
        <v>324.1543512932526</v>
      </c>
      <c r="K68" s="1">
        <v>15</v>
      </c>
      <c r="L68" s="2">
        <v>10.51036481740959</v>
      </c>
      <c r="M68">
        <f t="shared" si="16"/>
        <v>8.0404290853183369</v>
      </c>
      <c r="N68">
        <v>3.4299999999999997E-2</v>
      </c>
      <c r="O68">
        <f t="shared" si="17"/>
        <v>234.41484213756087</v>
      </c>
    </row>
    <row r="69" spans="3:15" x14ac:dyDescent="0.25">
      <c r="C69" s="1">
        <v>16</v>
      </c>
      <c r="D69" s="2">
        <v>23.440216692116739</v>
      </c>
      <c r="E69">
        <f t="shared" si="15"/>
        <v>17.931765769469305</v>
      </c>
      <c r="F69">
        <v>3.2899999999999999E-2</v>
      </c>
      <c r="G69">
        <f t="shared" si="14"/>
        <v>545.03847323614912</v>
      </c>
      <c r="K69" s="1">
        <v>16</v>
      </c>
      <c r="L69" s="2">
        <v>12.099331380508525</v>
      </c>
      <c r="M69">
        <f t="shared" si="16"/>
        <v>9.2559885060890217</v>
      </c>
      <c r="N69">
        <v>3.4299999999999997E-2</v>
      </c>
      <c r="O69">
        <f t="shared" si="17"/>
        <v>269.85389230580239</v>
      </c>
    </row>
    <row r="70" spans="3:15" x14ac:dyDescent="0.25">
      <c r="C70" s="1">
        <v>17</v>
      </c>
      <c r="D70" s="2">
        <v>24.354744917572017</v>
      </c>
      <c r="E70">
        <f t="shared" si="15"/>
        <v>18.631379861942595</v>
      </c>
      <c r="F70">
        <v>3.2899999999999999E-2</v>
      </c>
      <c r="G70">
        <f t="shared" si="14"/>
        <v>566.30333926877188</v>
      </c>
      <c r="K70" s="1">
        <v>17</v>
      </c>
      <c r="L70" s="2">
        <v>11.45426063984732</v>
      </c>
      <c r="M70">
        <f t="shared" si="16"/>
        <v>8.7625093894831991</v>
      </c>
      <c r="N70">
        <v>3.4299999999999997E-2</v>
      </c>
      <c r="O70">
        <f t="shared" si="17"/>
        <v>255.4667460490729</v>
      </c>
    </row>
    <row r="71" spans="3:15" x14ac:dyDescent="0.25">
      <c r="C71" s="1">
        <v>18</v>
      </c>
      <c r="D71" s="2">
        <v>22.749972233457076</v>
      </c>
      <c r="E71">
        <f t="shared" si="15"/>
        <v>17.403728758594664</v>
      </c>
      <c r="F71">
        <v>3.2899999999999999E-2</v>
      </c>
      <c r="G71">
        <f t="shared" si="14"/>
        <v>528.98871606670707</v>
      </c>
      <c r="K71" s="1">
        <v>18</v>
      </c>
      <c r="L71" s="2">
        <v>4.2940746356888289</v>
      </c>
      <c r="M71">
        <f t="shared" si="16"/>
        <v>3.2849670963019539</v>
      </c>
      <c r="N71">
        <v>3.4299999999999997E-2</v>
      </c>
      <c r="O71">
        <f t="shared" si="17"/>
        <v>95.771635460698377</v>
      </c>
    </row>
    <row r="72" spans="3:15" x14ac:dyDescent="0.25">
      <c r="C72" s="1">
        <v>19</v>
      </c>
      <c r="D72" s="2">
        <v>18.043209030071303</v>
      </c>
      <c r="E72">
        <f t="shared" si="15"/>
        <v>13.803054908004547</v>
      </c>
      <c r="F72">
        <v>3.2899999999999999E-2</v>
      </c>
      <c r="G72">
        <f t="shared" si="14"/>
        <v>419.5457418846367</v>
      </c>
      <c r="K72" s="1">
        <v>19</v>
      </c>
      <c r="L72" s="2">
        <v>12.187245229024748</v>
      </c>
      <c r="M72">
        <f t="shared" si="16"/>
        <v>9.3232426002039333</v>
      </c>
      <c r="N72">
        <v>3.4299999999999997E-2</v>
      </c>
      <c r="O72">
        <f t="shared" si="17"/>
        <v>271.81465306717007</v>
      </c>
    </row>
    <row r="73" spans="3:15" x14ac:dyDescent="0.25">
      <c r="C73" s="1">
        <v>20</v>
      </c>
      <c r="D73" s="2">
        <v>23.580561897636876</v>
      </c>
      <c r="E73">
        <f t="shared" si="15"/>
        <v>18.039129851692209</v>
      </c>
      <c r="F73">
        <v>3.2899999999999999E-2</v>
      </c>
      <c r="G73">
        <f t="shared" si="14"/>
        <v>548.30181920037114</v>
      </c>
      <c r="K73" s="1">
        <v>20</v>
      </c>
      <c r="L73" s="2">
        <v>9.3505974926411923</v>
      </c>
      <c r="M73">
        <f t="shared" si="16"/>
        <v>7.1532070818705122</v>
      </c>
      <c r="N73">
        <v>3.4299999999999997E-2</v>
      </c>
      <c r="O73">
        <f t="shared" si="17"/>
        <v>208.54831142479628</v>
      </c>
    </row>
    <row r="74" spans="3:15" x14ac:dyDescent="0.25">
      <c r="D74" s="1">
        <f>AVERAGE(D54:D73)</f>
        <v>19.306010812121755</v>
      </c>
      <c r="E74" s="1">
        <f>AVERAGE(E54:E73)</f>
        <v>14.769098271273146</v>
      </c>
      <c r="L74" s="1">
        <f>AVERAGE(L60:L73)</f>
        <v>10.735168431890079</v>
      </c>
      <c r="M74" s="1">
        <f>AVERAGE(M60:M73)</f>
        <v>8.212403850395912</v>
      </c>
    </row>
    <row r="75" spans="3:15" x14ac:dyDescent="0.25">
      <c r="F75" s="1" t="s">
        <v>16</v>
      </c>
      <c r="G75" s="1">
        <f>AVERAGE(G54:G73)</f>
        <v>448.90876204477644</v>
      </c>
      <c r="L75" s="1"/>
      <c r="M75" s="1"/>
      <c r="N75" s="1" t="s">
        <v>16</v>
      </c>
      <c r="O75" s="1">
        <f>AVERAGE(O54:O73)</f>
        <v>217.8000123757181</v>
      </c>
    </row>
    <row r="76" spans="3:15" x14ac:dyDescent="0.25">
      <c r="F76" s="1" t="s">
        <v>19</v>
      </c>
      <c r="G76" s="1">
        <f>_xlfn.STDEV.S(G54:G73)/SQRT(20)</f>
        <v>26.886416374482359</v>
      </c>
      <c r="L76" s="1"/>
      <c r="M76" s="1"/>
      <c r="N76" s="1" t="s">
        <v>19</v>
      </c>
      <c r="O76" s="1">
        <f>_xlfn.STDEV.S(O54:O73)/SQRT(20)</f>
        <v>16.245397638172168</v>
      </c>
    </row>
  </sheetData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AEB3905992E54BBAD901A47ED1CA8C" ma:contentTypeVersion="14" ma:contentTypeDescription="Create a new document." ma:contentTypeScope="" ma:versionID="281c6a676c62167d537c2e88e1b0a927">
  <xsd:schema xmlns:xsd="http://www.w3.org/2001/XMLSchema" xmlns:xs="http://www.w3.org/2001/XMLSchema" xmlns:p="http://schemas.microsoft.com/office/2006/metadata/properties" xmlns:ns2="1c66cb88-db77-4d42-9dc4-fb37066edc24" xmlns:ns3="7cf861dc-a431-4ef3-8baf-d03d54e74a07" targetNamespace="http://schemas.microsoft.com/office/2006/metadata/properties" ma:root="true" ma:fieldsID="179dd8bae6ce5a74b007360e7a2846af" ns2:_="" ns3:_="">
    <xsd:import namespace="1c66cb88-db77-4d42-9dc4-fb37066edc24"/>
    <xsd:import namespace="7cf861dc-a431-4ef3-8baf-d03d54e74a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66cb88-db77-4d42-9dc4-fb37066ed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3a19cb6-1b10-4512-a12b-f76e45842a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f861dc-a431-4ef3-8baf-d03d54e74a0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1ac723-6a7a-431d-b784-496353a11c74}" ma:internalName="TaxCatchAll" ma:showField="CatchAllData" ma:web="7cf861dc-a431-4ef3-8baf-d03d54e74a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66cb88-db77-4d42-9dc4-fb37066edc24">
      <Terms xmlns="http://schemas.microsoft.com/office/infopath/2007/PartnerControls"/>
    </lcf76f155ced4ddcb4097134ff3c332f>
    <TaxCatchAll xmlns="7cf861dc-a431-4ef3-8baf-d03d54e74a07" xsi:nil="true"/>
  </documentManagement>
</p:properties>
</file>

<file path=customXml/itemProps1.xml><?xml version="1.0" encoding="utf-8"?>
<ds:datastoreItem xmlns:ds="http://schemas.openxmlformats.org/officeDocument/2006/customXml" ds:itemID="{3005A45D-BB95-4547-9E82-B58FB7F97379}"/>
</file>

<file path=customXml/itemProps2.xml><?xml version="1.0" encoding="utf-8"?>
<ds:datastoreItem xmlns:ds="http://schemas.openxmlformats.org/officeDocument/2006/customXml" ds:itemID="{A5565DAD-A455-4A33-B9E4-C07B32E2A416}"/>
</file>

<file path=customXml/itemProps3.xml><?xml version="1.0" encoding="utf-8"?>
<ds:datastoreItem xmlns:ds="http://schemas.openxmlformats.org/officeDocument/2006/customXml" ds:itemID="{3EDCE5CD-BF77-452A-8685-65E9025C5D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20mm Particle Tracks</vt:lpstr>
      <vt:lpstr>18mm Particle Tracks</vt:lpstr>
      <vt:lpstr>15mm Particle Tracks</vt:lpstr>
      <vt:lpstr>12mm Particle Tracks</vt:lpstr>
      <vt:lpstr>10mm Particle Tracks</vt:lpstr>
      <vt:lpstr>8mm Particle Tracks</vt:lpstr>
      <vt:lpstr>5mm Particle Tracks</vt:lpstr>
      <vt:lpstr>Velocity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Bourn</dc:creator>
  <cp:lastModifiedBy>Matt Bourn</cp:lastModifiedBy>
  <cp:lastPrinted>2020-11-05T11:44:03Z</cp:lastPrinted>
  <dcterms:created xsi:type="dcterms:W3CDTF">2015-06-05T18:17:20Z</dcterms:created>
  <dcterms:modified xsi:type="dcterms:W3CDTF">2020-11-05T12:00:45Z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0x01010068AEB3905992E54BBAD901A47ED1CA8C</vt:lpwstr>
  </property>
</Properties>
</file>