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a for Human Heart Valve Paper\Data files supplementary for manuscript\"/>
    </mc:Choice>
  </mc:AlternateContent>
  <bookViews>
    <workbookView xWindow="0" yWindow="0" windowWidth="23040" windowHeight="9405" firstSheet="3" activeTab="4"/>
  </bookViews>
  <sheets>
    <sheet name="Native Valve Raw Data" sheetId="1" r:id="rId1"/>
    <sheet name="Decell Pulmonary Valve Raw Data" sheetId="2" r:id="rId2"/>
    <sheet name="Analysis Pulmonary Data" sheetId="3" r:id="rId3"/>
    <sheet name="Analysis Aortic Data" sheetId="5" r:id="rId4"/>
    <sheet name="Figure of DNA in Decell Valves" sheetId="6" r:id="rId5"/>
    <sheet name="Table of % DNA Remaining" sheetId="7" r:id="rId6"/>
    <sheet name="Decell Aortic Valve Raw Data 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4" l="1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2" i="4"/>
  <c r="G81" i="4"/>
  <c r="G80" i="4"/>
  <c r="G79" i="4"/>
  <c r="G78" i="4"/>
  <c r="G77" i="4"/>
  <c r="G76" i="4"/>
  <c r="G75" i="4"/>
  <c r="G74" i="4"/>
  <c r="I71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4" i="4"/>
  <c r="G43" i="4"/>
  <c r="G42" i="4"/>
  <c r="G41" i="4"/>
  <c r="G40" i="4"/>
  <c r="G39" i="4"/>
  <c r="G38" i="4"/>
  <c r="G37" i="4"/>
  <c r="G36" i="4"/>
  <c r="I33" i="4"/>
  <c r="G35" i="4"/>
  <c r="G34" i="4"/>
  <c r="G33" i="4"/>
  <c r="G31" i="4"/>
  <c r="G30" i="4"/>
  <c r="G29" i="4"/>
  <c r="G28" i="4"/>
  <c r="G27" i="4"/>
  <c r="G26" i="4"/>
  <c r="G25" i="4"/>
  <c r="G24" i="4"/>
  <c r="G23" i="4"/>
  <c r="G19" i="4"/>
  <c r="G18" i="4"/>
  <c r="G17" i="4"/>
  <c r="G16" i="4"/>
  <c r="G15" i="4"/>
  <c r="G14" i="4"/>
  <c r="G13" i="4"/>
  <c r="G12" i="4"/>
  <c r="G11" i="4"/>
  <c r="I20" i="4"/>
  <c r="G22" i="4"/>
  <c r="G21" i="4"/>
  <c r="G20" i="4"/>
  <c r="G9" i="4"/>
  <c r="I7" i="4"/>
  <c r="G10" i="4"/>
  <c r="G8" i="4"/>
  <c r="G7" i="4"/>
  <c r="F99" i="2" l="1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78" i="2"/>
  <c r="F77" i="2"/>
  <c r="F76" i="2"/>
  <c r="F75" i="2"/>
  <c r="F74" i="2"/>
  <c r="F73" i="2"/>
  <c r="F72" i="2"/>
  <c r="F71" i="2"/>
  <c r="F70" i="2"/>
  <c r="F66" i="2"/>
  <c r="F65" i="2"/>
  <c r="F64" i="2"/>
  <c r="F63" i="2"/>
  <c r="F62" i="2"/>
  <c r="F61" i="2"/>
  <c r="F60" i="2"/>
  <c r="F59" i="2"/>
  <c r="F58" i="2"/>
  <c r="F69" i="2"/>
  <c r="F68" i="2"/>
  <c r="F67" i="2"/>
  <c r="F57" i="2"/>
  <c r="F56" i="2"/>
  <c r="F55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O59" i="1" l="1"/>
  <c r="O56" i="1"/>
  <c r="O53" i="1"/>
  <c r="O50" i="1"/>
  <c r="G59" i="1"/>
  <c r="G56" i="1"/>
  <c r="G53" i="1"/>
  <c r="G5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 l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</calcChain>
</file>

<file path=xl/sharedStrings.xml><?xml version="1.0" encoding="utf-8"?>
<sst xmlns="http://schemas.openxmlformats.org/spreadsheetml/2006/main" count="461" uniqueCount="96">
  <si>
    <t xml:space="preserve">Analysis of DNA content in native and decellurised donor heart valves </t>
  </si>
  <si>
    <t xml:space="preserve">Valve </t>
  </si>
  <si>
    <t xml:space="preserve">Tissue </t>
  </si>
  <si>
    <t xml:space="preserve">Weight </t>
  </si>
  <si>
    <t>HA004</t>
  </si>
  <si>
    <t>HA 010</t>
  </si>
  <si>
    <t>HA026</t>
  </si>
  <si>
    <t>HP004</t>
  </si>
  <si>
    <t>HP010</t>
  </si>
  <si>
    <t>HP026</t>
  </si>
  <si>
    <t xml:space="preserve">Leaflet </t>
  </si>
  <si>
    <t xml:space="preserve">Wall </t>
  </si>
  <si>
    <t xml:space="preserve">Junction </t>
  </si>
  <si>
    <t xml:space="preserve">Muscle </t>
  </si>
  <si>
    <t>ng/ul</t>
  </si>
  <si>
    <t>mg</t>
  </si>
  <si>
    <t xml:space="preserve">ng in </t>
  </si>
  <si>
    <t>200 ul</t>
  </si>
  <si>
    <t>ug per mg</t>
  </si>
  <si>
    <t>tissue</t>
  </si>
  <si>
    <t>mean</t>
  </si>
  <si>
    <t xml:space="preserve">ug/mg </t>
  </si>
  <si>
    <t>Leaflet</t>
  </si>
  <si>
    <t>400 ul</t>
  </si>
  <si>
    <t>Wall</t>
  </si>
  <si>
    <t>Junction</t>
  </si>
  <si>
    <t>Muscle</t>
  </si>
  <si>
    <t>Summary of data for N=3 Aortic and Pulmonary valves</t>
  </si>
  <si>
    <t>HA010</t>
  </si>
  <si>
    <t>ug/mg</t>
  </si>
  <si>
    <t xml:space="preserve">Aortic </t>
  </si>
  <si>
    <t>Pulmonary</t>
  </si>
  <si>
    <t>Sample 1</t>
  </si>
  <si>
    <t>Sample 2</t>
  </si>
  <si>
    <t>Sample 3</t>
  </si>
  <si>
    <t xml:space="preserve">Notes: Data for HA004 and HP004 dCELL Run 2:-  Three samples of tissue from each of the four areas; extracted in 400ul elution buffer and read on nanodrop 3 times  </t>
  </si>
  <si>
    <t xml:space="preserve">HA010 and HP 010 dCELL Run 5:- Three samples of tissue from each of the four areas; extracted in 400ul elution buffer and read on nanodrop once  </t>
  </si>
  <si>
    <t xml:space="preserve">HA026 and HP 026 dCELL Run 7:- Three samples of tissue from each of the four areas; extracted in 200ul elution buffer and read on nanodrop 3 or 4 times.  </t>
  </si>
  <si>
    <t xml:space="preserve">Variation due to (a) how well the tissue digested and need for 200ul or 400ul to elute from column and nanodrop "drfiting" during readings.  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</si>
  <si>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</si>
  <si>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</si>
  <si>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</si>
  <si>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</si>
  <si>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</si>
  <si>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</si>
  <si>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</si>
  <si>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</si>
  <si>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</si>
  <si>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</si>
  <si>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</si>
  <si>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</si>
  <si>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</si>
  <si>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</si>
  <si>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Level(95.0%)</t>
  </si>
  <si>
    <t xml:space="preserve">Mean </t>
  </si>
  <si>
    <t xml:space="preserve">95% CL </t>
  </si>
  <si>
    <t xml:space="preserve">SE </t>
  </si>
  <si>
    <t xml:space="preserve">HA004 40Y Female; HA010 60Y Male; HA026 45Y Male; HP004 40Y Female; HP010 60Y Male; HA 026 62Y Male </t>
  </si>
  <si>
    <t>HP022</t>
  </si>
  <si>
    <t xml:space="preserve">Sample 3 </t>
  </si>
  <si>
    <t xml:space="preserve">HP021 </t>
  </si>
  <si>
    <t>HP020</t>
  </si>
  <si>
    <t>HP032</t>
  </si>
  <si>
    <t>HP021</t>
  </si>
  <si>
    <t>Summary of data for N=4 Decellularised Pulmonary valves</t>
  </si>
  <si>
    <t>Variable 1</t>
  </si>
  <si>
    <t>Variable 2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</si>
  <si>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</si>
  <si>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</si>
  <si>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</si>
  <si>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</si>
  <si>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</si>
  <si>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</si>
  <si>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</si>
  <si>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Pulmonary Valve DNA Content ug/mg</t>
  </si>
  <si>
    <t xml:space="preserve">Native </t>
  </si>
  <si>
    <t xml:space="preserve">Decellularised </t>
  </si>
  <si>
    <t xml:space="preserve">t-Test: </t>
  </si>
  <si>
    <t>t-Test</t>
  </si>
  <si>
    <t>HA021</t>
  </si>
  <si>
    <t>HA022</t>
  </si>
  <si>
    <t>HA020</t>
  </si>
  <si>
    <t>HA033</t>
  </si>
  <si>
    <t xml:space="preserve">No data </t>
  </si>
  <si>
    <t>Summary of data for N=4 Decellularised Aortic valves</t>
  </si>
  <si>
    <t>t-Tests</t>
  </si>
  <si>
    <t>Aortic Valve</t>
  </si>
  <si>
    <t xml:space="preserve">Pulmonary Valve </t>
  </si>
  <si>
    <t>95% CL</t>
  </si>
  <si>
    <t xml:space="preserve">Combined data for the decellularised aortic and pulmonary valves (ug/mg) </t>
  </si>
  <si>
    <t xml:space="preserve">Combined data for the decellularised aortic and pulmonary valves (ng/mg) </t>
  </si>
  <si>
    <t>Total DNA in native aortic and pulmonary valves and percentage remaining after decellularisation</t>
  </si>
  <si>
    <t xml:space="preserve">Pulmonary </t>
  </si>
  <si>
    <t>DNA ug/mg</t>
  </si>
  <si>
    <t>Decell % DNA</t>
  </si>
  <si>
    <t>DNA ng/mg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</si>
</sst>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0" tint="-0.14999847407452621"/>
      </bottom>
      <diagonal/>
    </border>
    <border>
      <left/>
      <right/>
      <top style="medium">
        <color indexed="64"/>
      </top>
      <bottom style="thick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medium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theme="2"/>
      </bottom>
      <diagonal/>
    </border>
    <border>
      <left/>
      <right style="thin">
        <color theme="2"/>
      </right>
      <top style="medium">
        <color indexed="64"/>
      </top>
      <bottom style="thick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2"/>
      </bottom>
      <diagonal/>
    </border>
    <border>
      <left style="thick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ck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ck">
        <color theme="2"/>
      </left>
      <right style="thick">
        <color theme="2"/>
      </right>
      <top style="thin">
        <color theme="2"/>
      </top>
      <bottom/>
      <diagonal/>
    </border>
    <border>
      <left style="thick">
        <color theme="2"/>
      </left>
      <right style="thin">
        <color theme="2"/>
      </right>
      <top style="thin">
        <color theme="2"/>
      </top>
      <bottom/>
      <diagonal/>
    </border>
    <border>
      <left/>
      <right style="thick">
        <color theme="2"/>
      </right>
      <top/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14999847407452621"/>
      </bottom>
      <diagonal/>
    </border>
    <border>
      <left/>
      <right/>
      <top style="thin">
        <color indexed="64"/>
      </top>
      <bottom style="thick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ck">
        <color theme="2"/>
      </bottom>
      <diagonal/>
    </border>
    <border>
      <left style="thin">
        <color theme="2"/>
      </left>
      <right style="thin">
        <color indexed="64"/>
      </right>
      <top style="thick">
        <color theme="2"/>
      </top>
      <bottom/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/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/>
      <top/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0" borderId="1" xfId="0" applyFont="1" applyBorder="1"/>
    <xf numFmtId="0" fontId="1" fillId="2" borderId="3" xfId="0" applyFont="1" applyFill="1" applyBorder="1"/>
    <xf numFmtId="0" fontId="0" fillId="2" borderId="3" xfId="0" applyFill="1" applyBorder="1"/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8" xfId="0" applyFill="1" applyBorder="1"/>
    <xf numFmtId="0" fontId="1" fillId="2" borderId="8" xfId="0" applyFont="1" applyFill="1" applyBorder="1"/>
    <xf numFmtId="0" fontId="0" fillId="2" borderId="11" xfId="0" applyFill="1" applyBorder="1"/>
    <xf numFmtId="0" fontId="1" fillId="2" borderId="7" xfId="0" applyFont="1" applyFill="1" applyBorder="1"/>
    <xf numFmtId="0" fontId="1" fillId="0" borderId="0" xfId="0" applyFont="1" applyFill="1" applyBorder="1"/>
    <xf numFmtId="0" fontId="1" fillId="2" borderId="0" xfId="0" applyFont="1" applyFill="1"/>
    <xf numFmtId="0" fontId="1" fillId="0" borderId="8" xfId="0" applyFont="1" applyBorder="1"/>
    <xf numFmtId="0" fontId="1" fillId="0" borderId="8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0" fontId="0" fillId="3" borderId="11" xfId="0" applyFill="1" applyBorder="1"/>
    <xf numFmtId="0" fontId="0" fillId="3" borderId="8" xfId="0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0" fillId="0" borderId="12" xfId="0" applyBorder="1"/>
    <xf numFmtId="0" fontId="1" fillId="0" borderId="6" xfId="0" applyFont="1" applyBorder="1"/>
    <xf numFmtId="0" fontId="0" fillId="0" borderId="13" xfId="0" applyBorder="1"/>
    <xf numFmtId="0" fontId="1" fillId="2" borderId="13" xfId="0" applyFont="1" applyFill="1" applyBorder="1"/>
    <xf numFmtId="0" fontId="0" fillId="2" borderId="13" xfId="0" applyFill="1" applyBorder="1"/>
    <xf numFmtId="0" fontId="1" fillId="0" borderId="13" xfId="0" applyFont="1" applyBorder="1"/>
    <xf numFmtId="0" fontId="0" fillId="3" borderId="1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2" borderId="2" xfId="0" applyFill="1" applyBorder="1"/>
    <xf numFmtId="0" fontId="0" fillId="0" borderId="0" xfId="0" applyFill="1" applyBorder="1" applyAlignment="1"/>
    <xf numFmtId="0" fontId="0" fillId="0" borderId="16" xfId="0" applyFill="1" applyBorder="1" applyAlignment="1"/>
    <xf numFmtId="0" fontId="3" fillId="0" borderId="17" xfId="0" applyFont="1" applyFill="1" applyBorder="1" applyAlignment="1">
      <alignment horizontal="centerContinuous"/>
    </xf>
    <xf numFmtId="0" fontId="0" fillId="0" borderId="0" xfId="0" applyFill="1" applyBorder="1"/>
    <xf numFmtId="0" fontId="1" fillId="0" borderId="18" xfId="0" applyFont="1" applyBorder="1"/>
    <xf numFmtId="0" fontId="1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Fill="1" applyBorder="1"/>
    <xf numFmtId="0" fontId="1" fillId="0" borderId="21" xfId="0" applyFont="1" applyBorder="1"/>
    <xf numFmtId="0" fontId="0" fillId="0" borderId="22" xfId="0" applyBorder="1"/>
    <xf numFmtId="0" fontId="0" fillId="0" borderId="24" xfId="0" applyBorder="1"/>
    <xf numFmtId="0" fontId="1" fillId="0" borderId="16" xfId="0" applyFont="1" applyBorder="1"/>
    <xf numFmtId="0" fontId="0" fillId="0" borderId="16" xfId="0" applyBorder="1"/>
    <xf numFmtId="0" fontId="1" fillId="0" borderId="25" xfId="0" applyFont="1" applyBorder="1"/>
    <xf numFmtId="0" fontId="0" fillId="0" borderId="23" xfId="0" applyBorder="1"/>
    <xf numFmtId="0" fontId="0" fillId="0" borderId="26" xfId="0" applyFill="1" applyBorder="1" applyAlignme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0" fillId="2" borderId="0" xfId="0" applyFill="1"/>
    <xf numFmtId="0" fontId="0" fillId="3" borderId="0" xfId="0" applyFill="1" applyBorder="1"/>
    <xf numFmtId="0" fontId="1" fillId="0" borderId="33" xfId="0" applyFont="1" applyBorder="1"/>
    <xf numFmtId="0" fontId="1" fillId="0" borderId="15" xfId="0" applyFont="1" applyBorder="1"/>
    <xf numFmtId="0" fontId="0" fillId="0" borderId="15" xfId="0" applyBorder="1"/>
    <xf numFmtId="0" fontId="1" fillId="0" borderId="20" xfId="0" applyFont="1" applyBorder="1"/>
    <xf numFmtId="0" fontId="1" fillId="0" borderId="22" xfId="0" applyFont="1" applyBorder="1"/>
    <xf numFmtId="0" fontId="1" fillId="2" borderId="22" xfId="0" applyFont="1" applyFill="1" applyBorder="1"/>
    <xf numFmtId="0" fontId="1" fillId="0" borderId="22" xfId="0" applyFont="1" applyFill="1" applyBorder="1"/>
    <xf numFmtId="0" fontId="0" fillId="2" borderId="34" xfId="0" applyFill="1" applyBorder="1"/>
    <xf numFmtId="0" fontId="0" fillId="2" borderId="25" xfId="0" applyFill="1" applyBorder="1"/>
    <xf numFmtId="0" fontId="0" fillId="0" borderId="25" xfId="0" applyBorder="1"/>
    <xf numFmtId="0" fontId="0" fillId="0" borderId="14" xfId="0" applyBorder="1"/>
    <xf numFmtId="0" fontId="0" fillId="0" borderId="33" xfId="0" applyBorder="1"/>
    <xf numFmtId="0" fontId="1" fillId="2" borderId="35" xfId="0" applyFont="1" applyFill="1" applyBorder="1"/>
    <xf numFmtId="0" fontId="0" fillId="2" borderId="35" xfId="0" applyFill="1" applyBorder="1"/>
    <xf numFmtId="0" fontId="0" fillId="2" borderId="36" xfId="0" applyFill="1" applyBorder="1"/>
    <xf numFmtId="0" fontId="0" fillId="0" borderId="37" xfId="0" applyBorder="1"/>
    <xf numFmtId="0" fontId="0" fillId="2" borderId="38" xfId="0" applyFill="1" applyBorder="1"/>
    <xf numFmtId="0" fontId="0" fillId="0" borderId="39" xfId="0" applyBorder="1"/>
    <xf numFmtId="0" fontId="0" fillId="0" borderId="40" xfId="0" applyBorder="1"/>
    <xf numFmtId="0" fontId="1" fillId="2" borderId="41" xfId="0" applyFont="1" applyFill="1" applyBorder="1"/>
    <xf numFmtId="0" fontId="1" fillId="3" borderId="42" xfId="0" applyFont="1" applyFill="1" applyBorder="1"/>
    <xf numFmtId="0" fontId="0" fillId="2" borderId="41" xfId="0" applyFill="1" applyBorder="1"/>
    <xf numFmtId="0" fontId="0" fillId="3" borderId="42" xfId="0" applyFill="1" applyBorder="1"/>
    <xf numFmtId="0" fontId="0" fillId="2" borderId="42" xfId="0" applyFill="1" applyBorder="1"/>
    <xf numFmtId="0" fontId="1" fillId="0" borderId="42" xfId="0" applyFont="1" applyBorder="1"/>
    <xf numFmtId="0" fontId="0" fillId="0" borderId="42" xfId="0" applyBorder="1"/>
    <xf numFmtId="0" fontId="1" fillId="0" borderId="41" xfId="0" applyFont="1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7" xfId="0" applyFill="1" applyBorder="1"/>
    <xf numFmtId="0" fontId="0" fillId="2" borderId="58" xfId="0" applyFill="1" applyBorder="1"/>
    <xf numFmtId="0" fontId="0" fillId="3" borderId="56" xfId="0" applyFill="1" applyBorder="1"/>
    <xf numFmtId="0" fontId="0" fillId="2" borderId="56" xfId="0" applyFill="1" applyBorder="1"/>
    <xf numFmtId="0" fontId="0" fillId="0" borderId="59" xfId="0" applyBorder="1"/>
    <xf numFmtId="0" fontId="1" fillId="3" borderId="56" xfId="0" applyFont="1" applyFill="1" applyBorder="1"/>
    <xf numFmtId="0" fontId="4" fillId="3" borderId="0" xfId="0" applyFont="1" applyFill="1" applyBorder="1"/>
    <xf numFmtId="0" fontId="1" fillId="3" borderId="0" xfId="0" applyFont="1" applyFill="1" applyBorder="1"/>
    <xf numFmtId="0" fontId="1" fillId="0" borderId="60" xfId="0" applyFont="1" applyBorder="1"/>
    <xf numFmtId="0" fontId="1" fillId="0" borderId="61" xfId="0" applyFont="1" applyBorder="1"/>
    <xf numFmtId="0" fontId="0" fillId="0" borderId="62" xfId="0" applyBorder="1"/>
    <xf numFmtId="0" fontId="0" fillId="0" borderId="63" xfId="0" applyBorder="1"/>
    <xf numFmtId="0" fontId="1" fillId="0" borderId="62" xfId="0" applyFont="1" applyBorder="1"/>
    <xf numFmtId="0" fontId="0" fillId="0" borderId="64" xfId="0" applyBorder="1"/>
    <xf numFmtId="0" fontId="0" fillId="0" borderId="65" xfId="0" applyBorder="1"/>
    <xf numFmtId="0" fontId="0" fillId="3" borderId="65" xfId="0" applyFill="1" applyBorder="1"/>
    <xf numFmtId="0" fontId="0" fillId="0" borderId="66" xfId="0" applyBorder="1"/>
    <xf numFmtId="0" fontId="1" fillId="0" borderId="56" xfId="0" applyFont="1" applyFill="1" applyBorder="1"/>
    <xf numFmtId="0" fontId="0" fillId="0" borderId="32" xfId="0" applyBorder="1"/>
    <xf numFmtId="0" fontId="1" fillId="0" borderId="67" xfId="0" applyFont="1" applyBorder="1"/>
    <xf numFmtId="0" fontId="1" fillId="0" borderId="68" xfId="0" applyFont="1" applyBorder="1"/>
    <xf numFmtId="0" fontId="0" fillId="0" borderId="69" xfId="0" applyBorder="1"/>
    <xf numFmtId="0" fontId="0" fillId="0" borderId="70" xfId="0" applyFill="1" applyBorder="1"/>
    <xf numFmtId="0" fontId="0" fillId="0" borderId="62" xfId="0" applyFill="1" applyBorder="1"/>
    <xf numFmtId="0" fontId="0" fillId="0" borderId="71" xfId="0" applyFill="1" applyBorder="1" applyAlignment="1"/>
    <xf numFmtId="0" fontId="0" fillId="0" borderId="63" xfId="0" applyFill="1" applyBorder="1"/>
    <xf numFmtId="0" fontId="0" fillId="0" borderId="64" xfId="0" applyFill="1" applyBorder="1"/>
    <xf numFmtId="0" fontId="0" fillId="0" borderId="65" xfId="0" applyFill="1" applyBorder="1"/>
    <xf numFmtId="0" fontId="1" fillId="0" borderId="65" xfId="0" applyFont="1" applyFill="1" applyBorder="1"/>
    <xf numFmtId="0" fontId="0" fillId="0" borderId="66" xfId="0" applyFill="1" applyBorder="1"/>
    <xf numFmtId="0" fontId="0" fillId="0" borderId="54" xfId="0" applyBorder="1"/>
    <xf numFmtId="0" fontId="1" fillId="0" borderId="62" xfId="0" applyFont="1" applyFill="1" applyBorder="1"/>
    <xf numFmtId="0" fontId="1" fillId="0" borderId="0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1" fillId="0" borderId="36" xfId="0" applyFont="1" applyBorder="1"/>
    <xf numFmtId="0" fontId="1" fillId="0" borderId="72" xfId="0" applyFont="1" applyBorder="1"/>
    <xf numFmtId="0" fontId="1" fillId="0" borderId="51" xfId="0" applyFont="1" applyFill="1" applyBorder="1"/>
    <xf numFmtId="0" fontId="5" fillId="0" borderId="0" xfId="0" applyFont="1"/>
    <xf numFmtId="0" fontId="1" fillId="0" borderId="73" xfId="0" applyFont="1" applyBorder="1"/>
    <xf numFmtId="0" fontId="1" fillId="2" borderId="11" xfId="0" applyFont="1" applyFill="1" applyBorder="1"/>
    <xf numFmtId="0" fontId="1" fillId="2" borderId="56" xfId="0" applyFont="1" applyFill="1" applyBorder="1"/>
    <xf numFmtId="0" fontId="1" fillId="2" borderId="74" xfId="0" applyFont="1" applyFill="1" applyBorder="1"/>
    <xf numFmtId="0" fontId="0" fillId="2" borderId="76" xfId="0" applyFill="1" applyBorder="1"/>
    <xf numFmtId="0" fontId="0" fillId="2" borderId="77" xfId="0" applyFill="1" applyBorder="1"/>
    <xf numFmtId="0" fontId="0" fillId="3" borderId="27" xfId="0" applyFill="1" applyBorder="1"/>
    <xf numFmtId="0" fontId="0" fillId="3" borderId="78" xfId="0" applyFill="1" applyBorder="1"/>
    <xf numFmtId="0" fontId="0" fillId="3" borderId="59" xfId="0" applyFill="1" applyBorder="1"/>
    <xf numFmtId="0" fontId="0" fillId="3" borderId="52" xfId="0" applyFill="1" applyBorder="1"/>
    <xf numFmtId="0" fontId="0" fillId="3" borderId="0" xfId="0" applyFill="1"/>
    <xf numFmtId="0" fontId="0" fillId="0" borderId="0" xfId="0" applyFill="1"/>
    <xf numFmtId="0" fontId="0" fillId="0" borderId="56" xfId="0" applyFill="1" applyBorder="1"/>
    <xf numFmtId="0" fontId="4" fillId="0" borderId="0" xfId="0" applyFont="1" applyFill="1" applyBorder="1"/>
    <xf numFmtId="0" fontId="1" fillId="0" borderId="0" xfId="0" applyFont="1" applyFill="1"/>
    <xf numFmtId="0" fontId="0" fillId="0" borderId="71" xfId="0" applyBorder="1"/>
    <xf numFmtId="0" fontId="0" fillId="0" borderId="79" xfId="0" applyBorder="1"/>
    <xf numFmtId="0" fontId="1" fillId="0" borderId="51" xfId="0" applyFont="1" applyBorder="1"/>
    <xf numFmtId="0" fontId="0" fillId="3" borderId="51" xfId="0" applyFill="1" applyBorder="1"/>
    <xf numFmtId="0" fontId="0" fillId="0" borderId="51" xfId="0" applyFill="1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3" borderId="82" xfId="0" applyFill="1" applyBorder="1"/>
    <xf numFmtId="0" fontId="0" fillId="0" borderId="82" xfId="0" applyFill="1" applyBorder="1"/>
    <xf numFmtId="0" fontId="0" fillId="0" borderId="83" xfId="0" applyBorder="1"/>
    <xf numFmtId="0" fontId="0" fillId="0" borderId="84" xfId="0" applyBorder="1"/>
    <xf numFmtId="0" fontId="1" fillId="0" borderId="85" xfId="0" applyFont="1" applyFill="1" applyBorder="1"/>
    <xf numFmtId="0" fontId="0" fillId="0" borderId="53" xfId="0" applyFill="1" applyBorder="1"/>
    <xf numFmtId="0" fontId="1" fillId="0" borderId="53" xfId="0" applyFont="1" applyFill="1" applyBorder="1" applyAlignment="1"/>
    <xf numFmtId="0" fontId="0" fillId="0" borderId="27" xfId="0" applyFill="1" applyBorder="1"/>
    <xf numFmtId="0" fontId="0" fillId="0" borderId="75" xfId="0" applyBorder="1"/>
    <xf numFmtId="0" fontId="1" fillId="2" borderId="27" xfId="0" applyFont="1" applyFill="1" applyBorder="1"/>
    <xf numFmtId="0" fontId="1" fillId="0" borderId="27" xfId="0" applyFont="1" applyFill="1" applyBorder="1"/>
    <xf numFmtId="0" fontId="0" fillId="0" borderId="53" xfId="0" applyFill="1" applyBorder="1" applyAlignme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4.7699999999999996</c:v>
                </c:pt>
              </c:numLit>
            </c:plus>
            <c:minus>
              <c:numLit>
                <c:formatCode>General</c:formatCode>
                <c:ptCount val="1"/>
                <c:pt idx="0">
                  <c:v>4.7699999999999996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of DNA in Decell Valves'!$C$19:$R$19</c:f>
              <c:strCache>
                <c:ptCount val="16"/>
                <c:pt idx="0">
                  <c:v>Leaflet</c:v>
                </c:pt>
                <c:pt idx="2">
                  <c:v>Wall</c:v>
                </c:pt>
                <c:pt idx="4">
                  <c:v>Junction</c:v>
                </c:pt>
                <c:pt idx="6">
                  <c:v>Muscle </c:v>
                </c:pt>
                <c:pt idx="9">
                  <c:v>Leaflet</c:v>
                </c:pt>
                <c:pt idx="11">
                  <c:v>Wall</c:v>
                </c:pt>
                <c:pt idx="13">
                  <c:v>Junction</c:v>
                </c:pt>
                <c:pt idx="15">
                  <c:v>Muscle</c:v>
                </c:pt>
              </c:strCache>
            </c:strRef>
          </c:cat>
          <c:val>
            <c:numRef>
              <c:f>'Figure of DNA in Decell Valves'!$C$21:$R$21</c:f>
              <c:numCache>
                <c:formatCode>General</c:formatCode>
                <c:ptCount val="16"/>
                <c:pt idx="0">
                  <c:v>5.827</c:v>
                </c:pt>
              </c:numCache>
            </c:numRef>
          </c:val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0.88</c:v>
                </c:pt>
              </c:numLit>
            </c:plus>
            <c:minus>
              <c:numLit>
                <c:formatCode>General</c:formatCode>
                <c:ptCount val="1"/>
                <c:pt idx="0">
                  <c:v>0.88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of DNA in Decell Valves'!$C$19:$R$19</c:f>
              <c:strCache>
                <c:ptCount val="16"/>
                <c:pt idx="0">
                  <c:v>Leaflet</c:v>
                </c:pt>
                <c:pt idx="2">
                  <c:v>Wall</c:v>
                </c:pt>
                <c:pt idx="4">
                  <c:v>Junction</c:v>
                </c:pt>
                <c:pt idx="6">
                  <c:v>Muscle </c:v>
                </c:pt>
                <c:pt idx="9">
                  <c:v>Leaflet</c:v>
                </c:pt>
                <c:pt idx="11">
                  <c:v>Wall</c:v>
                </c:pt>
                <c:pt idx="13">
                  <c:v>Junction</c:v>
                </c:pt>
                <c:pt idx="15">
                  <c:v>Muscle</c:v>
                </c:pt>
              </c:strCache>
            </c:strRef>
          </c:cat>
          <c:val>
            <c:numRef>
              <c:f>'Figure of DNA in Decell Valves'!$C$22:$R$22</c:f>
              <c:numCache>
                <c:formatCode>General</c:formatCode>
                <c:ptCount val="16"/>
                <c:pt idx="2">
                  <c:v>3.03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2.2200000000000002</c:v>
                </c:pt>
              </c:numLit>
            </c:plus>
            <c:minus>
              <c:numLit>
                <c:formatCode>General</c:formatCode>
                <c:ptCount val="1"/>
                <c:pt idx="0">
                  <c:v>2.2200000000000002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of DNA in Decell Valves'!$C$19:$R$19</c:f>
              <c:strCache>
                <c:ptCount val="16"/>
                <c:pt idx="0">
                  <c:v>Leaflet</c:v>
                </c:pt>
                <c:pt idx="2">
                  <c:v>Wall</c:v>
                </c:pt>
                <c:pt idx="4">
                  <c:v>Junction</c:v>
                </c:pt>
                <c:pt idx="6">
                  <c:v>Muscle </c:v>
                </c:pt>
                <c:pt idx="9">
                  <c:v>Leaflet</c:v>
                </c:pt>
                <c:pt idx="11">
                  <c:v>Wall</c:v>
                </c:pt>
                <c:pt idx="13">
                  <c:v>Junction</c:v>
                </c:pt>
                <c:pt idx="15">
                  <c:v>Muscle</c:v>
                </c:pt>
              </c:strCache>
            </c:strRef>
          </c:cat>
          <c:val>
            <c:numRef>
              <c:f>'Figure of DNA in Decell Valves'!$C$23:$R$23</c:f>
              <c:numCache>
                <c:formatCode>General</c:formatCode>
                <c:ptCount val="16"/>
                <c:pt idx="4">
                  <c:v>2.1259999999999999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0.88</c:v>
                </c:pt>
              </c:numLit>
            </c:plus>
            <c:minus>
              <c:numLit>
                <c:formatCode>General</c:formatCode>
                <c:ptCount val="1"/>
                <c:pt idx="0">
                  <c:v>0.88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of DNA in Decell Valves'!$C$19:$R$19</c:f>
              <c:strCache>
                <c:ptCount val="16"/>
                <c:pt idx="0">
                  <c:v>Leaflet</c:v>
                </c:pt>
                <c:pt idx="2">
                  <c:v>Wall</c:v>
                </c:pt>
                <c:pt idx="4">
                  <c:v>Junction</c:v>
                </c:pt>
                <c:pt idx="6">
                  <c:v>Muscle </c:v>
                </c:pt>
                <c:pt idx="9">
                  <c:v>Leaflet</c:v>
                </c:pt>
                <c:pt idx="11">
                  <c:v>Wall</c:v>
                </c:pt>
                <c:pt idx="13">
                  <c:v>Junction</c:v>
                </c:pt>
                <c:pt idx="15">
                  <c:v>Muscle</c:v>
                </c:pt>
              </c:strCache>
            </c:strRef>
          </c:cat>
          <c:val>
            <c:numRef>
              <c:f>'Figure of DNA in Decell Valves'!$C$24:$R$24</c:f>
              <c:numCache>
                <c:formatCode>General</c:formatCode>
                <c:ptCount val="16"/>
                <c:pt idx="6">
                  <c:v>2.14</c:v>
                </c:pt>
              </c:numCache>
            </c:numRef>
          </c:val>
        </c:ser>
        <c:ser>
          <c:idx val="5"/>
          <c:order val="5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16.600000000000001</c:v>
                </c:pt>
              </c:numLit>
            </c:plus>
            <c:minus>
              <c:numLit>
                <c:formatCode>General</c:formatCode>
                <c:ptCount val="1"/>
                <c:pt idx="0">
                  <c:v>16.600000000000001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of DNA in Decell Valves'!$C$19:$R$19</c:f>
              <c:strCache>
                <c:ptCount val="16"/>
                <c:pt idx="0">
                  <c:v>Leaflet</c:v>
                </c:pt>
                <c:pt idx="2">
                  <c:v>Wall</c:v>
                </c:pt>
                <c:pt idx="4">
                  <c:v>Junction</c:v>
                </c:pt>
                <c:pt idx="6">
                  <c:v>Muscle </c:v>
                </c:pt>
                <c:pt idx="9">
                  <c:v>Leaflet</c:v>
                </c:pt>
                <c:pt idx="11">
                  <c:v>Wall</c:v>
                </c:pt>
                <c:pt idx="13">
                  <c:v>Junction</c:v>
                </c:pt>
                <c:pt idx="15">
                  <c:v>Muscle</c:v>
                </c:pt>
              </c:strCache>
            </c:strRef>
          </c:cat>
          <c:val>
            <c:numRef>
              <c:f>'Figure of DNA in Decell Valves'!$C$25:$R$25</c:f>
              <c:numCache>
                <c:formatCode>General</c:formatCode>
                <c:ptCount val="16"/>
                <c:pt idx="9">
                  <c:v>19.686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0.85499999999999998</c:v>
                </c:pt>
              </c:numLit>
            </c:plus>
            <c:minus>
              <c:numLit>
                <c:formatCode>General</c:formatCode>
                <c:ptCount val="1"/>
                <c:pt idx="0">
                  <c:v>0.85499999999999998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of DNA in Decell Valves'!$C$19:$R$19</c:f>
              <c:strCache>
                <c:ptCount val="16"/>
                <c:pt idx="0">
                  <c:v>Leaflet</c:v>
                </c:pt>
                <c:pt idx="2">
                  <c:v>Wall</c:v>
                </c:pt>
                <c:pt idx="4">
                  <c:v>Junction</c:v>
                </c:pt>
                <c:pt idx="6">
                  <c:v>Muscle </c:v>
                </c:pt>
                <c:pt idx="9">
                  <c:v>Leaflet</c:v>
                </c:pt>
                <c:pt idx="11">
                  <c:v>Wall</c:v>
                </c:pt>
                <c:pt idx="13">
                  <c:v>Junction</c:v>
                </c:pt>
                <c:pt idx="15">
                  <c:v>Muscle</c:v>
                </c:pt>
              </c:strCache>
            </c:strRef>
          </c:cat>
          <c:val>
            <c:numRef>
              <c:f>'Figure of DNA in Decell Valves'!$C$26:$R$26</c:f>
              <c:numCache>
                <c:formatCode>General</c:formatCode>
                <c:ptCount val="16"/>
                <c:pt idx="11">
                  <c:v>2.3210000000000002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7.32</c:v>
                </c:pt>
              </c:numLit>
            </c:plus>
            <c:minus>
              <c:numLit>
                <c:formatCode>General</c:formatCode>
                <c:ptCount val="1"/>
                <c:pt idx="0">
                  <c:v>6.13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of DNA in Decell Valves'!$C$19:$R$19</c:f>
              <c:strCache>
                <c:ptCount val="16"/>
                <c:pt idx="0">
                  <c:v>Leaflet</c:v>
                </c:pt>
                <c:pt idx="2">
                  <c:v>Wall</c:v>
                </c:pt>
                <c:pt idx="4">
                  <c:v>Junction</c:v>
                </c:pt>
                <c:pt idx="6">
                  <c:v>Muscle </c:v>
                </c:pt>
                <c:pt idx="9">
                  <c:v>Leaflet</c:v>
                </c:pt>
                <c:pt idx="11">
                  <c:v>Wall</c:v>
                </c:pt>
                <c:pt idx="13">
                  <c:v>Junction</c:v>
                </c:pt>
                <c:pt idx="15">
                  <c:v>Muscle</c:v>
                </c:pt>
              </c:strCache>
            </c:strRef>
          </c:cat>
          <c:val>
            <c:numRef>
              <c:f>'Figure of DNA in Decell Valves'!$C$27:$R$27</c:f>
              <c:numCache>
                <c:formatCode>General</c:formatCode>
                <c:ptCount val="16"/>
                <c:pt idx="13">
                  <c:v>6.1289999999999996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5.3810000000000002</c:v>
                </c:pt>
              </c:numLit>
            </c:plus>
            <c:minus>
              <c:numLit>
                <c:formatCode>General</c:formatCode>
                <c:ptCount val="1"/>
                <c:pt idx="0">
                  <c:v>5.3810000000000002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of DNA in Decell Valves'!$C$19:$R$19</c:f>
              <c:strCache>
                <c:ptCount val="16"/>
                <c:pt idx="0">
                  <c:v>Leaflet</c:v>
                </c:pt>
                <c:pt idx="2">
                  <c:v>Wall</c:v>
                </c:pt>
                <c:pt idx="4">
                  <c:v>Junction</c:v>
                </c:pt>
                <c:pt idx="6">
                  <c:v>Muscle </c:v>
                </c:pt>
                <c:pt idx="9">
                  <c:v>Leaflet</c:v>
                </c:pt>
                <c:pt idx="11">
                  <c:v>Wall</c:v>
                </c:pt>
                <c:pt idx="13">
                  <c:v>Junction</c:v>
                </c:pt>
                <c:pt idx="15">
                  <c:v>Muscle</c:v>
                </c:pt>
              </c:strCache>
            </c:strRef>
          </c:cat>
          <c:val>
            <c:numRef>
              <c:f>'Figure of DNA in Decell Valves'!$C$28:$R$28</c:f>
              <c:numCache>
                <c:formatCode>General</c:formatCode>
                <c:ptCount val="16"/>
                <c:pt idx="15">
                  <c:v>3.3889999999999998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0591400"/>
        <c:axId val="330592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of DNA in Decell Valves'!$C$19:$R$19</c15:sqref>
                        </c15:formulaRef>
                      </c:ext>
                    </c:extLst>
                    <c:strCache>
                      <c:ptCount val="16"/>
                      <c:pt idx="0">
                        <c:v>Leaflet</c:v>
                      </c:pt>
                      <c:pt idx="2">
                        <c:v>Wall</c:v>
                      </c:pt>
                      <c:pt idx="4">
                        <c:v>Junction</c:v>
                      </c:pt>
                      <c:pt idx="6">
                        <c:v>Muscle </c:v>
                      </c:pt>
                      <c:pt idx="9">
                        <c:v>Leaflet</c:v>
                      </c:pt>
                      <c:pt idx="11">
                        <c:v>Wall</c:v>
                      </c:pt>
                      <c:pt idx="13">
                        <c:v>Junction</c:v>
                      </c:pt>
                      <c:pt idx="15">
                        <c:v>Muscle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of DNA in Decell Valves'!$C$20:$R$20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</c15:ser>
            </c15:filteredBarSeries>
          </c:ext>
        </c:extLst>
      </c:barChart>
      <c:catAx>
        <c:axId val="330591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Aortic                         Pulmonary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0592184"/>
        <c:crosses val="autoZero"/>
        <c:auto val="1"/>
        <c:lblAlgn val="ctr"/>
        <c:lblOffset val="100"/>
        <c:noMultiLvlLbl val="0"/>
      </c:catAx>
      <c:valAx>
        <c:axId val="33059218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>
                    <a:latin typeface="Arial" panose="020B0604020202020204" pitchFamily="34" charset="0"/>
                    <a:cs typeface="Arial" panose="020B0604020202020204" pitchFamily="34" charset="0"/>
                  </a:rPr>
                  <a:t>Total DNA ng/mg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613287401574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0591400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571500</xdr:colOff>
      <xdr:row>7</xdr:row>
      <xdr:rowOff>4762</xdr:rowOff>
    </xdr:from>
    <xdr:to>
      <xdr:col>27</xdr:col>
      <xdr:colOff>266700</xdr:colOff>
      <xdr:row>21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0.50208</cdr:x>
      <cdr:y>0.66667</cdr:y>
    </cdr:from>
    <cdr:to>
      <cdr:x>0.70208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95525" y="25669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workbookViewId="0">
      <selection activeCell="W1" sqref="W1:X3"/>
    </sheetView>
  </sheetViews>
  <sheetFormatPr defaultRowHeight="15" x14ac:dyDescent="0.25"/>
  <sheetData>
    <row r="1" spans="1:25" x14ac:dyDescent="0.25">
      <c r="W1" s="44"/>
      <c r="X1" s="44"/>
    </row>
    <row r="2" spans="1:25" x14ac:dyDescent="0.25">
      <c r="W2" s="42"/>
      <c r="X2" s="42"/>
    </row>
    <row r="3" spans="1:25" ht="19.5" thickBot="1" x14ac:dyDescent="0.35">
      <c r="D3" s="1" t="s">
        <v>0</v>
      </c>
      <c r="W3" s="43"/>
      <c r="X3" s="43"/>
    </row>
    <row r="4" spans="1:25" ht="15.75" thickBot="1" x14ac:dyDescent="0.3"/>
    <row r="5" spans="1:25" ht="15.75" thickBot="1" x14ac:dyDescent="0.3">
      <c r="A5" s="66" t="s">
        <v>1</v>
      </c>
      <c r="B5" s="67" t="s">
        <v>2</v>
      </c>
      <c r="C5" s="67" t="s">
        <v>3</v>
      </c>
      <c r="D5" s="67" t="s">
        <v>14</v>
      </c>
      <c r="E5" s="67" t="s">
        <v>16</v>
      </c>
      <c r="F5" s="67" t="s">
        <v>18</v>
      </c>
      <c r="G5" s="67" t="s">
        <v>20</v>
      </c>
      <c r="H5" s="68"/>
      <c r="I5" s="67" t="s">
        <v>1</v>
      </c>
      <c r="J5" s="67" t="s">
        <v>2</v>
      </c>
      <c r="K5" s="67" t="s">
        <v>3</v>
      </c>
      <c r="L5" s="67" t="s">
        <v>14</v>
      </c>
      <c r="M5" s="67" t="s">
        <v>16</v>
      </c>
      <c r="N5" s="67" t="s">
        <v>18</v>
      </c>
      <c r="O5" s="69" t="s">
        <v>20</v>
      </c>
      <c r="P5" s="2"/>
    </row>
    <row r="6" spans="1:25" ht="15.75" thickBot="1" x14ac:dyDescent="0.3">
      <c r="A6" s="49"/>
      <c r="B6" s="12"/>
      <c r="C6" s="26" t="s">
        <v>15</v>
      </c>
      <c r="D6" s="12"/>
      <c r="E6" s="26" t="s">
        <v>23</v>
      </c>
      <c r="F6" s="26" t="s">
        <v>19</v>
      </c>
      <c r="G6" s="26" t="s">
        <v>21</v>
      </c>
      <c r="H6" s="12"/>
      <c r="I6" s="12"/>
      <c r="J6" s="12"/>
      <c r="K6" s="26" t="s">
        <v>15</v>
      </c>
      <c r="L6" s="12"/>
      <c r="M6" s="26" t="s">
        <v>23</v>
      </c>
      <c r="N6" s="26" t="s">
        <v>19</v>
      </c>
      <c r="O6" s="70" t="s">
        <v>21</v>
      </c>
      <c r="P6" s="2"/>
      <c r="Q6" s="46" t="s">
        <v>27</v>
      </c>
      <c r="R6" s="47"/>
      <c r="S6" s="47"/>
      <c r="T6" s="47"/>
      <c r="U6" s="47"/>
      <c r="V6" s="62"/>
      <c r="W6" s="63"/>
    </row>
    <row r="7" spans="1:25" ht="15.75" thickTop="1" x14ac:dyDescent="0.25">
      <c r="A7" s="49"/>
      <c r="B7" s="12"/>
      <c r="C7" s="26"/>
      <c r="D7" s="12"/>
      <c r="E7" s="26"/>
      <c r="F7" s="26"/>
      <c r="G7" s="26"/>
      <c r="H7" s="12"/>
      <c r="I7" s="12"/>
      <c r="J7" s="12"/>
      <c r="K7" s="26"/>
      <c r="L7" s="12"/>
      <c r="M7" s="26"/>
      <c r="N7" s="26"/>
      <c r="O7" s="70"/>
      <c r="P7" s="2"/>
      <c r="Q7" s="49"/>
      <c r="R7" s="12"/>
      <c r="S7" s="12"/>
      <c r="T7" s="12" t="s">
        <v>29</v>
      </c>
      <c r="U7" s="12" t="s">
        <v>54</v>
      </c>
      <c r="V7" s="59" t="s">
        <v>56</v>
      </c>
      <c r="W7" s="50" t="s">
        <v>55</v>
      </c>
    </row>
    <row r="8" spans="1:25" x14ac:dyDescent="0.25">
      <c r="A8" s="51" t="s">
        <v>4</v>
      </c>
      <c r="B8" s="26" t="s">
        <v>10</v>
      </c>
      <c r="C8" s="27">
        <v>25</v>
      </c>
      <c r="D8" s="28">
        <v>8.65</v>
      </c>
      <c r="E8" s="28">
        <v>3460</v>
      </c>
      <c r="F8" s="28">
        <v>0.1384</v>
      </c>
      <c r="G8" s="20">
        <v>0.126169</v>
      </c>
      <c r="H8" s="12"/>
      <c r="I8" s="26" t="s">
        <v>7</v>
      </c>
      <c r="J8" s="26" t="s">
        <v>10</v>
      </c>
      <c r="K8" s="27">
        <v>25</v>
      </c>
      <c r="L8" s="28">
        <v>8.43</v>
      </c>
      <c r="M8" s="28">
        <v>3372</v>
      </c>
      <c r="N8" s="28">
        <v>0.13488</v>
      </c>
      <c r="O8" s="71">
        <v>0.165351</v>
      </c>
      <c r="P8" s="25"/>
      <c r="Q8" s="51" t="s">
        <v>30</v>
      </c>
      <c r="R8" s="26" t="s">
        <v>10</v>
      </c>
      <c r="S8" s="12" t="s">
        <v>4</v>
      </c>
      <c r="T8" s="18">
        <v>0.126169</v>
      </c>
      <c r="U8" s="42">
        <v>0.23140850793650794</v>
      </c>
      <c r="V8" s="42">
        <v>5.7058997142230297E-2</v>
      </c>
      <c r="W8" s="58">
        <v>0.24550504981078394</v>
      </c>
      <c r="Y8" s="64"/>
    </row>
    <row r="9" spans="1:25" x14ac:dyDescent="0.25">
      <c r="A9" s="49"/>
      <c r="B9" s="12" t="s">
        <v>32</v>
      </c>
      <c r="C9" s="27">
        <v>25</v>
      </c>
      <c r="D9" s="28">
        <v>9.2899999999999991</v>
      </c>
      <c r="E9" s="28">
        <v>3716</v>
      </c>
      <c r="F9" s="28">
        <v>0.14863999999999999</v>
      </c>
      <c r="G9" s="12"/>
      <c r="H9" s="12"/>
      <c r="I9" s="12"/>
      <c r="J9" s="12" t="s">
        <v>32</v>
      </c>
      <c r="K9" s="27">
        <v>25</v>
      </c>
      <c r="L9" s="28">
        <v>9.4700000000000006</v>
      </c>
      <c r="M9" s="28">
        <v>3788</v>
      </c>
      <c r="N9" s="28">
        <v>0.15152000000000002</v>
      </c>
      <c r="O9" s="52"/>
      <c r="Q9" s="51"/>
      <c r="R9" s="26"/>
      <c r="S9" s="12" t="s">
        <v>28</v>
      </c>
      <c r="T9" s="18">
        <v>0.32224700000000001</v>
      </c>
      <c r="U9" s="12"/>
      <c r="V9" s="59"/>
      <c r="W9" s="52"/>
    </row>
    <row r="10" spans="1:25" x14ac:dyDescent="0.25">
      <c r="A10" s="49"/>
      <c r="B10" s="12"/>
      <c r="C10" s="27">
        <v>25</v>
      </c>
      <c r="D10" s="28">
        <v>8.66</v>
      </c>
      <c r="E10" s="28">
        <v>3464</v>
      </c>
      <c r="F10" s="28">
        <v>0.13856000000000002</v>
      </c>
      <c r="G10" s="12"/>
      <c r="H10" s="12"/>
      <c r="I10" s="12"/>
      <c r="J10" s="12"/>
      <c r="K10" s="27">
        <v>25</v>
      </c>
      <c r="L10" s="28">
        <v>9.35</v>
      </c>
      <c r="M10" s="28">
        <v>5656</v>
      </c>
      <c r="N10" s="28">
        <v>0.14960000000000001</v>
      </c>
      <c r="O10" s="52"/>
      <c r="Q10" s="51"/>
      <c r="R10" s="26"/>
      <c r="S10" s="12" t="s">
        <v>6</v>
      </c>
      <c r="T10" s="18">
        <v>0.24580952380952381</v>
      </c>
      <c r="U10" s="12"/>
      <c r="V10" s="59"/>
      <c r="W10" s="52"/>
    </row>
    <row r="11" spans="1:25" x14ac:dyDescent="0.25">
      <c r="A11" s="49"/>
      <c r="B11" s="12"/>
      <c r="C11" s="19">
        <v>25</v>
      </c>
      <c r="D11" s="17">
        <v>10.67</v>
      </c>
      <c r="E11" s="15">
        <v>4268</v>
      </c>
      <c r="F11" s="17">
        <v>0.17072000000000001</v>
      </c>
      <c r="G11" s="12"/>
      <c r="H11" s="12"/>
      <c r="I11" s="12"/>
      <c r="J11" s="12"/>
      <c r="K11" s="19">
        <v>25</v>
      </c>
      <c r="L11" s="17">
        <v>14.14</v>
      </c>
      <c r="M11" s="15">
        <v>5656</v>
      </c>
      <c r="N11" s="17">
        <v>0.22624000000000002</v>
      </c>
      <c r="O11" s="52"/>
      <c r="Q11" s="51"/>
      <c r="R11" s="26"/>
      <c r="S11" s="12"/>
      <c r="T11" s="23"/>
      <c r="U11" s="12"/>
      <c r="V11" s="59"/>
      <c r="W11" s="52"/>
    </row>
    <row r="12" spans="1:25" x14ac:dyDescent="0.25">
      <c r="A12" s="49"/>
      <c r="B12" s="12" t="s">
        <v>33</v>
      </c>
      <c r="C12" s="19">
        <v>25</v>
      </c>
      <c r="D12" s="17">
        <v>8.68</v>
      </c>
      <c r="E12" s="15">
        <v>3472</v>
      </c>
      <c r="F12" s="17">
        <v>0.13888</v>
      </c>
      <c r="G12" s="12"/>
      <c r="H12" s="12"/>
      <c r="I12" s="12"/>
      <c r="J12" s="12" t="s">
        <v>33</v>
      </c>
      <c r="K12" s="19">
        <v>25</v>
      </c>
      <c r="L12" s="17">
        <v>12.49</v>
      </c>
      <c r="M12" s="15">
        <v>4996</v>
      </c>
      <c r="N12" s="17">
        <v>0.19984000000000002</v>
      </c>
      <c r="O12" s="52"/>
      <c r="Q12" s="51"/>
      <c r="R12" s="26" t="s">
        <v>24</v>
      </c>
      <c r="S12" s="12" t="s">
        <v>4</v>
      </c>
      <c r="T12" s="24">
        <v>0.172818</v>
      </c>
      <c r="U12" s="42">
        <v>0.29410333333333333</v>
      </c>
      <c r="V12" s="42">
        <v>6.2276022205803944E-2</v>
      </c>
      <c r="W12" s="58">
        <v>0.26795209694174044</v>
      </c>
    </row>
    <row r="13" spans="1:25" x14ac:dyDescent="0.25">
      <c r="A13" s="49"/>
      <c r="B13" s="12"/>
      <c r="C13" s="19">
        <v>25</v>
      </c>
      <c r="D13" s="17">
        <v>8.4700000000000006</v>
      </c>
      <c r="E13" s="15">
        <v>3388</v>
      </c>
      <c r="F13" s="17">
        <v>0.13552</v>
      </c>
      <c r="G13" s="12"/>
      <c r="H13" s="12"/>
      <c r="I13" s="12"/>
      <c r="J13" s="12"/>
      <c r="K13" s="19">
        <v>25</v>
      </c>
      <c r="L13" s="17">
        <v>13.22</v>
      </c>
      <c r="M13" s="15">
        <v>5288</v>
      </c>
      <c r="N13" s="17">
        <v>0.21152000000000001</v>
      </c>
      <c r="O13" s="52"/>
      <c r="Q13" s="51"/>
      <c r="R13" s="26"/>
      <c r="S13" s="12" t="s">
        <v>28</v>
      </c>
      <c r="T13" s="23">
        <v>0.330204</v>
      </c>
      <c r="U13" s="12"/>
      <c r="V13" s="59"/>
      <c r="W13" s="60"/>
    </row>
    <row r="14" spans="1:25" x14ac:dyDescent="0.25">
      <c r="A14" s="49"/>
      <c r="B14" s="12"/>
      <c r="C14" s="27">
        <v>25</v>
      </c>
      <c r="D14" s="28">
        <v>5.67</v>
      </c>
      <c r="E14" s="28">
        <v>2268</v>
      </c>
      <c r="F14" s="28">
        <v>9.0719999999999995E-2</v>
      </c>
      <c r="G14" s="12"/>
      <c r="H14" s="12"/>
      <c r="I14" s="12"/>
      <c r="J14" s="12"/>
      <c r="K14" s="27">
        <v>25</v>
      </c>
      <c r="L14" s="28">
        <v>8.41</v>
      </c>
      <c r="M14" s="28">
        <v>3364</v>
      </c>
      <c r="N14" s="28">
        <v>0.13456000000000001</v>
      </c>
      <c r="O14" s="52"/>
      <c r="Q14" s="51"/>
      <c r="R14" s="26"/>
      <c r="S14" s="12" t="s">
        <v>6</v>
      </c>
      <c r="T14" s="23">
        <v>0.37928800000000001</v>
      </c>
      <c r="U14" s="12"/>
      <c r="V14" s="59"/>
      <c r="W14" s="52"/>
    </row>
    <row r="15" spans="1:25" x14ac:dyDescent="0.25">
      <c r="A15" s="49"/>
      <c r="B15" s="12" t="s">
        <v>34</v>
      </c>
      <c r="C15" s="27">
        <v>25</v>
      </c>
      <c r="D15" s="28">
        <v>5.43</v>
      </c>
      <c r="E15" s="28">
        <v>2172</v>
      </c>
      <c r="F15" s="28">
        <v>8.6879999999999999E-2</v>
      </c>
      <c r="G15" s="12"/>
      <c r="H15" s="12"/>
      <c r="I15" s="12"/>
      <c r="J15" s="12" t="s">
        <v>34</v>
      </c>
      <c r="K15" s="27">
        <v>25</v>
      </c>
      <c r="L15" s="28">
        <v>8.85</v>
      </c>
      <c r="M15" s="28">
        <v>3540</v>
      </c>
      <c r="N15" s="28">
        <v>0.1416</v>
      </c>
      <c r="O15" s="52"/>
      <c r="Q15" s="51"/>
      <c r="R15" s="26"/>
      <c r="S15" s="12"/>
      <c r="T15" s="23"/>
      <c r="U15" s="12"/>
      <c r="V15" s="59"/>
      <c r="W15" s="52"/>
    </row>
    <row r="16" spans="1:25" x14ac:dyDescent="0.25">
      <c r="A16" s="49"/>
      <c r="B16" s="12"/>
      <c r="C16" s="27">
        <v>25</v>
      </c>
      <c r="D16" s="28">
        <v>5.45</v>
      </c>
      <c r="E16" s="28">
        <v>2180</v>
      </c>
      <c r="F16" s="28">
        <v>8.72E-2</v>
      </c>
      <c r="G16" s="12"/>
      <c r="H16" s="12"/>
      <c r="I16" s="12"/>
      <c r="J16" s="12"/>
      <c r="K16" s="27">
        <v>25</v>
      </c>
      <c r="L16" s="28">
        <v>8.65</v>
      </c>
      <c r="M16" s="28">
        <v>3460</v>
      </c>
      <c r="N16" s="28">
        <v>0.1384</v>
      </c>
      <c r="O16" s="52"/>
      <c r="Q16" s="51"/>
      <c r="R16" s="26" t="s">
        <v>25</v>
      </c>
      <c r="S16" s="12" t="s">
        <v>4</v>
      </c>
      <c r="T16" s="18">
        <v>9.4203999999999996E-2</v>
      </c>
      <c r="U16" s="42">
        <v>0.21374726984126982</v>
      </c>
      <c r="V16" s="42">
        <v>6.0223562993074034E-2</v>
      </c>
      <c r="W16" s="58">
        <v>0.25912107770738868</v>
      </c>
    </row>
    <row r="17" spans="1:23" x14ac:dyDescent="0.25">
      <c r="A17" s="49"/>
      <c r="B17" s="26" t="s">
        <v>24</v>
      </c>
      <c r="C17" s="12">
        <v>25</v>
      </c>
      <c r="D17" s="17">
        <v>9.01</v>
      </c>
      <c r="E17" s="15">
        <v>3604</v>
      </c>
      <c r="F17" s="17">
        <v>0.14416000000000001</v>
      </c>
      <c r="G17" s="21">
        <v>0.172818</v>
      </c>
      <c r="H17" s="12"/>
      <c r="I17" s="12"/>
      <c r="J17" s="26" t="s">
        <v>24</v>
      </c>
      <c r="K17" s="12">
        <v>25</v>
      </c>
      <c r="L17" s="17">
        <v>13.75</v>
      </c>
      <c r="M17" s="15">
        <v>5500</v>
      </c>
      <c r="N17" s="17">
        <v>0.22</v>
      </c>
      <c r="O17" s="72">
        <v>0.222276</v>
      </c>
      <c r="P17" s="21"/>
      <c r="Q17" s="51"/>
      <c r="R17" s="26"/>
      <c r="S17" s="12" t="s">
        <v>28</v>
      </c>
      <c r="T17" s="23">
        <v>0.260764</v>
      </c>
      <c r="U17" s="12"/>
      <c r="V17" s="59"/>
      <c r="W17" s="52"/>
    </row>
    <row r="18" spans="1:23" x14ac:dyDescent="0.25">
      <c r="A18" s="49"/>
      <c r="B18" s="12" t="s">
        <v>32</v>
      </c>
      <c r="C18" s="12">
        <v>25</v>
      </c>
      <c r="D18" s="17">
        <v>9.14</v>
      </c>
      <c r="E18" s="15">
        <v>3656</v>
      </c>
      <c r="F18" s="17">
        <v>0.14624000000000001</v>
      </c>
      <c r="G18" s="12"/>
      <c r="H18" s="12"/>
      <c r="I18" s="12"/>
      <c r="J18" s="12" t="s">
        <v>32</v>
      </c>
      <c r="K18" s="12">
        <v>25</v>
      </c>
      <c r="L18" s="17">
        <v>14.95</v>
      </c>
      <c r="M18" s="15">
        <v>5980</v>
      </c>
      <c r="N18" s="17">
        <v>0.2392</v>
      </c>
      <c r="O18" s="52"/>
      <c r="Q18" s="51"/>
      <c r="R18" s="26"/>
      <c r="S18" s="12" t="s">
        <v>6</v>
      </c>
      <c r="T18" s="18">
        <v>0.28627380952380954</v>
      </c>
      <c r="U18" s="12"/>
      <c r="V18" s="59"/>
      <c r="W18" s="52"/>
    </row>
    <row r="19" spans="1:23" x14ac:dyDescent="0.25">
      <c r="A19" s="49"/>
      <c r="B19" s="12"/>
      <c r="C19" s="19">
        <v>25</v>
      </c>
      <c r="D19" s="17">
        <v>9.4499999999999993</v>
      </c>
      <c r="E19" s="15">
        <v>3780</v>
      </c>
      <c r="F19" s="17">
        <v>0.1512</v>
      </c>
      <c r="G19" s="12"/>
      <c r="H19" s="12"/>
      <c r="I19" s="12"/>
      <c r="J19" s="12"/>
      <c r="K19" s="19">
        <v>25</v>
      </c>
      <c r="L19" s="17">
        <v>12.79</v>
      </c>
      <c r="M19" s="15">
        <v>5116</v>
      </c>
      <c r="N19" s="17">
        <v>0.20463999999999999</v>
      </c>
      <c r="O19" s="52"/>
      <c r="Q19" s="51"/>
      <c r="R19" s="26"/>
      <c r="S19" s="12"/>
      <c r="T19" s="23"/>
      <c r="U19" s="12"/>
      <c r="V19" s="59"/>
      <c r="W19" s="52"/>
    </row>
    <row r="20" spans="1:23" x14ac:dyDescent="0.25">
      <c r="A20" s="49"/>
      <c r="B20" s="12"/>
      <c r="C20" s="27">
        <v>25</v>
      </c>
      <c r="D20" s="28">
        <v>10.67</v>
      </c>
      <c r="E20" s="28">
        <v>4268</v>
      </c>
      <c r="F20" s="28">
        <v>0.17072000000000001</v>
      </c>
      <c r="G20" s="12"/>
      <c r="H20" s="12"/>
      <c r="I20" s="12"/>
      <c r="J20" s="12"/>
      <c r="K20" s="27">
        <v>25</v>
      </c>
      <c r="L20" s="28">
        <v>12.11</v>
      </c>
      <c r="M20" s="28">
        <v>4844</v>
      </c>
      <c r="N20" s="28">
        <v>0.19375999999999999</v>
      </c>
      <c r="O20" s="52"/>
      <c r="Q20" s="51"/>
      <c r="R20" s="26" t="s">
        <v>13</v>
      </c>
      <c r="S20" s="12" t="s">
        <v>4</v>
      </c>
      <c r="T20" s="24">
        <v>0.462169</v>
      </c>
      <c r="U20" s="42">
        <v>0.6175559417989418</v>
      </c>
      <c r="V20" s="42">
        <v>0.29113744842181383</v>
      </c>
      <c r="W20" s="58">
        <v>1.2526633371844105</v>
      </c>
    </row>
    <row r="21" spans="1:23" x14ac:dyDescent="0.25">
      <c r="A21" s="49"/>
      <c r="B21" s="12" t="s">
        <v>33</v>
      </c>
      <c r="C21" s="27">
        <v>25</v>
      </c>
      <c r="D21" s="28">
        <v>10.61</v>
      </c>
      <c r="E21" s="28">
        <v>4244</v>
      </c>
      <c r="F21" s="28">
        <v>0.16975999999999999</v>
      </c>
      <c r="G21" s="12"/>
      <c r="H21" s="12"/>
      <c r="I21" s="12"/>
      <c r="J21" s="12" t="s">
        <v>33</v>
      </c>
      <c r="K21" s="27">
        <v>25</v>
      </c>
      <c r="L21" s="28">
        <v>10.97</v>
      </c>
      <c r="M21" s="28">
        <v>4388</v>
      </c>
      <c r="N21" s="28">
        <v>0.17552000000000001</v>
      </c>
      <c r="O21" s="52"/>
      <c r="Q21" s="51"/>
      <c r="R21" s="26"/>
      <c r="S21" s="12" t="s">
        <v>28</v>
      </c>
      <c r="T21" s="23">
        <v>1.181227</v>
      </c>
      <c r="U21" s="12"/>
      <c r="V21" s="59"/>
      <c r="W21" s="52"/>
    </row>
    <row r="22" spans="1:23" x14ac:dyDescent="0.25">
      <c r="A22" s="49"/>
      <c r="B22" s="12"/>
      <c r="C22" s="27">
        <v>25</v>
      </c>
      <c r="D22" s="28">
        <v>10.94</v>
      </c>
      <c r="E22" s="28">
        <v>4376</v>
      </c>
      <c r="F22" s="28">
        <v>0.17504</v>
      </c>
      <c r="G22" s="12"/>
      <c r="H22" s="12"/>
      <c r="I22" s="12"/>
      <c r="J22" s="12"/>
      <c r="K22" s="27">
        <v>25</v>
      </c>
      <c r="L22" s="28">
        <v>11.07</v>
      </c>
      <c r="M22" s="28">
        <v>4428</v>
      </c>
      <c r="N22" s="28">
        <v>0.17712</v>
      </c>
      <c r="O22" s="52"/>
      <c r="Q22" s="51"/>
      <c r="R22" s="26"/>
      <c r="S22" s="12" t="s">
        <v>6</v>
      </c>
      <c r="T22" s="18">
        <v>0.2092718253968254</v>
      </c>
      <c r="U22" s="12"/>
      <c r="V22" s="59"/>
      <c r="W22" s="52"/>
    </row>
    <row r="23" spans="1:23" x14ac:dyDescent="0.25">
      <c r="A23" s="49"/>
      <c r="B23" s="12"/>
      <c r="C23" s="19">
        <v>25</v>
      </c>
      <c r="D23" s="17">
        <v>12.14</v>
      </c>
      <c r="E23" s="15">
        <v>4856</v>
      </c>
      <c r="F23" s="17">
        <v>0.19424000000000002</v>
      </c>
      <c r="G23" s="12"/>
      <c r="H23" s="12"/>
      <c r="I23" s="12"/>
      <c r="J23" s="12"/>
      <c r="K23" s="19">
        <v>25</v>
      </c>
      <c r="L23" s="17">
        <v>16.41</v>
      </c>
      <c r="M23" s="15">
        <v>6564</v>
      </c>
      <c r="N23" s="17">
        <v>0.26256000000000002</v>
      </c>
      <c r="O23" s="52"/>
      <c r="Q23" s="51"/>
      <c r="R23" s="26"/>
      <c r="S23" s="12"/>
      <c r="T23" s="23"/>
      <c r="U23" s="12"/>
      <c r="V23" s="59"/>
      <c r="W23" s="52"/>
    </row>
    <row r="24" spans="1:23" x14ac:dyDescent="0.25">
      <c r="A24" s="49"/>
      <c r="B24" s="12" t="s">
        <v>34</v>
      </c>
      <c r="C24" s="19">
        <v>25</v>
      </c>
      <c r="D24" s="17">
        <v>11.62</v>
      </c>
      <c r="E24" s="15">
        <v>4648</v>
      </c>
      <c r="F24" s="17">
        <v>0.18592</v>
      </c>
      <c r="G24" s="12"/>
      <c r="H24" s="12"/>
      <c r="I24" s="12"/>
      <c r="J24" s="12" t="s">
        <v>34</v>
      </c>
      <c r="K24" s="19">
        <v>25</v>
      </c>
      <c r="L24" s="17">
        <v>17.2</v>
      </c>
      <c r="M24" s="15">
        <v>6880</v>
      </c>
      <c r="N24" s="17">
        <v>0.2752</v>
      </c>
      <c r="O24" s="52"/>
      <c r="Q24" s="51"/>
      <c r="R24" s="26"/>
      <c r="S24" s="12"/>
      <c r="T24" s="23"/>
      <c r="U24" s="12"/>
      <c r="V24" s="59"/>
      <c r="W24" s="52"/>
    </row>
    <row r="25" spans="1:23" x14ac:dyDescent="0.25">
      <c r="A25" s="49"/>
      <c r="B25" s="12"/>
      <c r="C25" s="19">
        <v>25</v>
      </c>
      <c r="D25" s="17">
        <v>13.63</v>
      </c>
      <c r="E25" s="15">
        <v>5452</v>
      </c>
      <c r="F25" s="17">
        <v>0.21808000000000002</v>
      </c>
      <c r="G25" s="12"/>
      <c r="H25" s="12"/>
      <c r="I25" s="12"/>
      <c r="J25" s="12"/>
      <c r="K25" s="19">
        <v>25</v>
      </c>
      <c r="L25" s="17">
        <v>15.78</v>
      </c>
      <c r="M25" s="15">
        <v>6312</v>
      </c>
      <c r="N25" s="17">
        <v>0.25247999999999998</v>
      </c>
      <c r="O25" s="52"/>
      <c r="Q25" s="51" t="s">
        <v>31</v>
      </c>
      <c r="R25" s="26" t="s">
        <v>10</v>
      </c>
      <c r="S25" s="12" t="s">
        <v>7</v>
      </c>
      <c r="T25" s="18">
        <v>0.165351</v>
      </c>
      <c r="U25" s="42">
        <v>0.29825704232804234</v>
      </c>
      <c r="V25" s="42">
        <v>7.4615464449059588E-2</v>
      </c>
      <c r="W25" s="58">
        <v>0.32104443179327014</v>
      </c>
    </row>
    <row r="26" spans="1:23" x14ac:dyDescent="0.25">
      <c r="A26" s="49"/>
      <c r="B26" s="26" t="s">
        <v>25</v>
      </c>
      <c r="C26" s="27">
        <v>25</v>
      </c>
      <c r="D26" s="28">
        <v>7.42</v>
      </c>
      <c r="E26" s="28">
        <v>2968</v>
      </c>
      <c r="F26" s="28">
        <v>0.11872000000000001</v>
      </c>
      <c r="G26" s="20">
        <v>9.4203999999999996E-2</v>
      </c>
      <c r="H26" s="12"/>
      <c r="I26" s="12"/>
      <c r="J26" s="26" t="s">
        <v>25</v>
      </c>
      <c r="K26" s="27">
        <v>25</v>
      </c>
      <c r="L26" s="28">
        <v>7.13</v>
      </c>
      <c r="M26" s="28">
        <v>2852</v>
      </c>
      <c r="N26" s="28">
        <v>0.11408</v>
      </c>
      <c r="O26" s="71">
        <v>0.10256</v>
      </c>
      <c r="P26" s="22"/>
      <c r="Q26" s="49"/>
      <c r="R26" s="26"/>
      <c r="S26" s="12" t="s">
        <v>8</v>
      </c>
      <c r="T26" s="23">
        <v>0.30593599999999999</v>
      </c>
      <c r="U26" s="12"/>
      <c r="V26" s="59"/>
      <c r="W26" s="52"/>
    </row>
    <row r="27" spans="1:23" x14ac:dyDescent="0.25">
      <c r="A27" s="49"/>
      <c r="B27" s="12" t="s">
        <v>32</v>
      </c>
      <c r="C27" s="65">
        <v>25</v>
      </c>
      <c r="D27" s="28">
        <v>8.16</v>
      </c>
      <c r="E27" s="28">
        <v>3264</v>
      </c>
      <c r="F27" s="28">
        <v>0.13056000000000001</v>
      </c>
      <c r="G27" s="12"/>
      <c r="H27" s="12"/>
      <c r="I27" s="12"/>
      <c r="J27" s="12" t="s">
        <v>32</v>
      </c>
      <c r="K27" s="65">
        <v>25</v>
      </c>
      <c r="L27" s="28">
        <v>7.38</v>
      </c>
      <c r="M27" s="28">
        <v>2952</v>
      </c>
      <c r="N27" s="28">
        <v>0.11808</v>
      </c>
      <c r="O27" s="52"/>
      <c r="Q27" s="49"/>
      <c r="R27" s="26"/>
      <c r="S27" s="12" t="s">
        <v>9</v>
      </c>
      <c r="T27" s="18">
        <v>0.42348412698412696</v>
      </c>
      <c r="U27" s="12"/>
      <c r="V27" s="59"/>
      <c r="W27" s="52"/>
    </row>
    <row r="28" spans="1:23" x14ac:dyDescent="0.25">
      <c r="A28" s="49"/>
      <c r="B28" s="12"/>
      <c r="C28" s="65">
        <v>25</v>
      </c>
      <c r="D28" s="28">
        <v>7.16</v>
      </c>
      <c r="E28" s="28">
        <v>2864</v>
      </c>
      <c r="F28" s="28">
        <v>0.11456000000000001</v>
      </c>
      <c r="G28" s="12"/>
      <c r="H28" s="12"/>
      <c r="I28" s="12"/>
      <c r="J28" s="12"/>
      <c r="K28" s="65">
        <v>25</v>
      </c>
      <c r="L28" s="28">
        <v>7.05</v>
      </c>
      <c r="M28" s="28">
        <v>2820</v>
      </c>
      <c r="N28" s="28">
        <v>0.1128</v>
      </c>
      <c r="O28" s="52"/>
      <c r="Q28" s="49"/>
      <c r="R28" s="26"/>
      <c r="S28" s="12"/>
      <c r="T28" s="23"/>
      <c r="U28" s="12"/>
      <c r="V28" s="59"/>
      <c r="W28" s="52"/>
    </row>
    <row r="29" spans="1:23" x14ac:dyDescent="0.25">
      <c r="A29" s="49"/>
      <c r="B29" s="12"/>
      <c r="C29" s="19">
        <v>25</v>
      </c>
      <c r="D29" s="17">
        <v>5.08</v>
      </c>
      <c r="E29" s="15">
        <v>2032</v>
      </c>
      <c r="F29" s="17">
        <v>8.1280000000000005E-2</v>
      </c>
      <c r="G29" s="12"/>
      <c r="H29" s="12"/>
      <c r="I29" s="12"/>
      <c r="J29" s="12"/>
      <c r="K29" s="19">
        <v>25</v>
      </c>
      <c r="L29" s="17">
        <v>6.06</v>
      </c>
      <c r="M29" s="15">
        <v>2424</v>
      </c>
      <c r="N29" s="17">
        <v>9.6959999999999991E-2</v>
      </c>
      <c r="O29" s="52"/>
      <c r="Q29" s="49"/>
      <c r="R29" s="26" t="s">
        <v>24</v>
      </c>
      <c r="S29" s="12" t="s">
        <v>7</v>
      </c>
      <c r="T29" s="24">
        <v>0.222276</v>
      </c>
      <c r="U29" s="42">
        <v>0.31573566666666664</v>
      </c>
      <c r="V29" s="42">
        <v>5.2413211058324298E-2</v>
      </c>
      <c r="W29" s="58">
        <v>0.22551584563503371</v>
      </c>
    </row>
    <row r="30" spans="1:23" x14ac:dyDescent="0.25">
      <c r="A30" s="49"/>
      <c r="B30" s="12" t="s">
        <v>33</v>
      </c>
      <c r="C30" s="19">
        <v>25</v>
      </c>
      <c r="D30" s="17">
        <v>4.8099999999999996</v>
      </c>
      <c r="E30" s="15">
        <v>1924</v>
      </c>
      <c r="F30" s="17">
        <v>7.6960000000000001E-2</v>
      </c>
      <c r="G30" s="12"/>
      <c r="H30" s="12"/>
      <c r="I30" s="12"/>
      <c r="J30" s="12" t="s">
        <v>33</v>
      </c>
      <c r="K30" s="19">
        <v>25</v>
      </c>
      <c r="L30" s="17">
        <v>6.34</v>
      </c>
      <c r="M30" s="15">
        <v>2536</v>
      </c>
      <c r="N30" s="17">
        <v>0.10144</v>
      </c>
      <c r="O30" s="52"/>
      <c r="Q30" s="49"/>
      <c r="R30" s="26"/>
      <c r="S30" s="12" t="s">
        <v>8</v>
      </c>
      <c r="T30" s="23">
        <v>0.321351</v>
      </c>
      <c r="U30" s="12"/>
      <c r="V30" s="59"/>
      <c r="W30" s="52"/>
    </row>
    <row r="31" spans="1:23" x14ac:dyDescent="0.25">
      <c r="A31" s="49"/>
      <c r="B31" s="12"/>
      <c r="C31" s="19">
        <v>25</v>
      </c>
      <c r="D31" s="17">
        <v>4.07</v>
      </c>
      <c r="E31" s="15">
        <v>1628</v>
      </c>
      <c r="F31" s="17">
        <v>6.5120000000000011E-2</v>
      </c>
      <c r="G31" s="12"/>
      <c r="H31" s="12"/>
      <c r="I31" s="12"/>
      <c r="J31" s="12"/>
      <c r="K31" s="19">
        <v>25</v>
      </c>
      <c r="L31" s="17">
        <v>6.65</v>
      </c>
      <c r="M31" s="15">
        <v>2660</v>
      </c>
      <c r="N31" s="17">
        <v>0.10640000000000001</v>
      </c>
      <c r="O31" s="52"/>
      <c r="Q31" s="49"/>
      <c r="R31" s="26"/>
      <c r="S31" s="12" t="s">
        <v>9</v>
      </c>
      <c r="T31" s="23">
        <v>0.40357999999999999</v>
      </c>
      <c r="U31" s="12"/>
      <c r="V31" s="59"/>
      <c r="W31" s="52"/>
    </row>
    <row r="32" spans="1:23" x14ac:dyDescent="0.25">
      <c r="A32" s="49"/>
      <c r="B32" s="12"/>
      <c r="C32" s="27">
        <v>25</v>
      </c>
      <c r="D32" s="28">
        <v>5.89</v>
      </c>
      <c r="E32" s="28">
        <v>2356</v>
      </c>
      <c r="F32" s="28">
        <v>9.423999999999999E-2</v>
      </c>
      <c r="G32" s="12"/>
      <c r="H32" s="12"/>
      <c r="I32" s="12"/>
      <c r="J32" s="12"/>
      <c r="K32" s="27">
        <v>25</v>
      </c>
      <c r="L32" s="28">
        <v>5.38</v>
      </c>
      <c r="M32" s="28">
        <v>2152</v>
      </c>
      <c r="N32" s="28">
        <v>8.6080000000000004E-2</v>
      </c>
      <c r="O32" s="52"/>
      <c r="Q32" s="49"/>
      <c r="R32" s="26"/>
      <c r="S32" s="12"/>
      <c r="T32" s="23"/>
      <c r="U32" s="12"/>
      <c r="V32" s="59"/>
      <c r="W32" s="52"/>
    </row>
    <row r="33" spans="1:23" x14ac:dyDescent="0.25">
      <c r="A33" s="49"/>
      <c r="B33" s="12" t="s">
        <v>34</v>
      </c>
      <c r="C33" s="27">
        <v>25</v>
      </c>
      <c r="D33" s="28">
        <v>5.48</v>
      </c>
      <c r="E33" s="28">
        <v>2192</v>
      </c>
      <c r="F33" s="28">
        <v>8.7680000000000008E-2</v>
      </c>
      <c r="G33" s="12"/>
      <c r="H33" s="12"/>
      <c r="I33" s="12"/>
      <c r="J33" s="12" t="s">
        <v>34</v>
      </c>
      <c r="K33" s="27">
        <v>25</v>
      </c>
      <c r="L33" s="28">
        <v>5.66</v>
      </c>
      <c r="M33" s="28">
        <v>2264</v>
      </c>
      <c r="N33" s="28">
        <v>9.0560000000000002E-2</v>
      </c>
      <c r="O33" s="52"/>
      <c r="Q33" s="49"/>
      <c r="R33" s="26" t="s">
        <v>25</v>
      </c>
      <c r="S33" s="12" t="s">
        <v>7</v>
      </c>
      <c r="T33" s="18">
        <v>0.10256</v>
      </c>
      <c r="U33" s="42">
        <v>0.21143052380952379</v>
      </c>
      <c r="V33" s="42">
        <v>6.3853768899379243E-2</v>
      </c>
      <c r="W33" s="58">
        <v>0.27474059305970538</v>
      </c>
    </row>
    <row r="34" spans="1:23" x14ac:dyDescent="0.25">
      <c r="A34" s="49"/>
      <c r="B34" s="12"/>
      <c r="C34" s="27">
        <v>25</v>
      </c>
      <c r="D34" s="28">
        <v>4.92</v>
      </c>
      <c r="E34" s="28">
        <v>1968</v>
      </c>
      <c r="F34" s="28">
        <v>7.8719999999999998E-2</v>
      </c>
      <c r="G34" s="12"/>
      <c r="H34" s="12"/>
      <c r="I34" s="12"/>
      <c r="J34" s="12"/>
      <c r="K34" s="27">
        <v>25</v>
      </c>
      <c r="L34" s="28">
        <v>6.04</v>
      </c>
      <c r="M34" s="28">
        <v>2416</v>
      </c>
      <c r="N34" s="28">
        <v>9.6640000000000004E-2</v>
      </c>
      <c r="O34" s="52"/>
      <c r="Q34" s="49"/>
      <c r="R34" s="26"/>
      <c r="S34" s="12" t="s">
        <v>8</v>
      </c>
      <c r="T34" s="23">
        <v>0.20805299999999999</v>
      </c>
      <c r="U34" s="12"/>
      <c r="V34" s="59"/>
      <c r="W34" s="52"/>
    </row>
    <row r="35" spans="1:23" x14ac:dyDescent="0.25">
      <c r="A35" s="49"/>
      <c r="B35" s="26" t="s">
        <v>26</v>
      </c>
      <c r="C35" s="12">
        <v>25</v>
      </c>
      <c r="D35" s="17">
        <v>29.31</v>
      </c>
      <c r="E35" s="15">
        <v>11724</v>
      </c>
      <c r="F35" s="17">
        <v>0.46895999999999999</v>
      </c>
      <c r="G35" s="21">
        <v>0.462169</v>
      </c>
      <c r="H35" s="12"/>
      <c r="I35" s="12"/>
      <c r="J35" s="26" t="s">
        <v>13</v>
      </c>
      <c r="K35" s="12">
        <v>25</v>
      </c>
      <c r="L35" s="17">
        <v>26.23</v>
      </c>
      <c r="M35" s="15">
        <v>10</v>
      </c>
      <c r="N35" s="17">
        <v>0.41968</v>
      </c>
      <c r="O35" s="72">
        <v>0.37173299999999998</v>
      </c>
      <c r="P35" s="21"/>
      <c r="Q35" s="49"/>
      <c r="R35" s="26"/>
      <c r="S35" s="12" t="s">
        <v>9</v>
      </c>
      <c r="T35" s="18">
        <v>0.32367857142857143</v>
      </c>
      <c r="U35" s="12"/>
      <c r="V35" s="59"/>
      <c r="W35" s="52"/>
    </row>
    <row r="36" spans="1:23" x14ac:dyDescent="0.25">
      <c r="A36" s="49"/>
      <c r="B36" s="12" t="s">
        <v>32</v>
      </c>
      <c r="C36" s="12">
        <v>25</v>
      </c>
      <c r="D36" s="17">
        <v>30.11</v>
      </c>
      <c r="E36" s="15">
        <v>12044</v>
      </c>
      <c r="F36" s="17">
        <v>0.48176000000000002</v>
      </c>
      <c r="G36" s="12"/>
      <c r="H36" s="12"/>
      <c r="I36" s="12"/>
      <c r="J36" s="12" t="s">
        <v>32</v>
      </c>
      <c r="K36" s="12">
        <v>25</v>
      </c>
      <c r="L36" s="17">
        <v>25.18</v>
      </c>
      <c r="M36" s="15">
        <v>10492</v>
      </c>
      <c r="N36" s="17">
        <v>0.40288000000000002</v>
      </c>
      <c r="O36" s="52"/>
      <c r="Q36" s="49"/>
      <c r="R36" s="26"/>
      <c r="S36" s="12"/>
      <c r="T36" s="23"/>
      <c r="U36" s="12"/>
      <c r="V36" s="59"/>
      <c r="W36" s="52"/>
    </row>
    <row r="37" spans="1:23" x14ac:dyDescent="0.25">
      <c r="A37" s="49"/>
      <c r="B37" s="12"/>
      <c r="C37" s="12">
        <v>25</v>
      </c>
      <c r="D37" s="17">
        <v>30.55</v>
      </c>
      <c r="E37" s="15">
        <v>12220</v>
      </c>
      <c r="F37" s="17">
        <v>0.48880000000000001</v>
      </c>
      <c r="G37" s="12"/>
      <c r="H37" s="12"/>
      <c r="I37" s="12"/>
      <c r="J37" s="12"/>
      <c r="K37" s="12">
        <v>25</v>
      </c>
      <c r="L37" s="17">
        <v>26.22</v>
      </c>
      <c r="M37" s="15">
        <v>10488</v>
      </c>
      <c r="N37" s="17">
        <v>0.41952</v>
      </c>
      <c r="O37" s="52"/>
      <c r="Q37" s="49"/>
      <c r="R37" s="26" t="s">
        <v>13</v>
      </c>
      <c r="S37" s="12" t="s">
        <v>7</v>
      </c>
      <c r="T37" s="24">
        <v>0.37173299999999998</v>
      </c>
      <c r="U37" s="42">
        <v>0.46000058730158733</v>
      </c>
      <c r="V37" s="42">
        <v>7.7446635694986124E-2</v>
      </c>
      <c r="W37" s="58">
        <v>0.33322597848294416</v>
      </c>
    </row>
    <row r="38" spans="1:23" x14ac:dyDescent="0.25">
      <c r="A38" s="49"/>
      <c r="B38" s="12"/>
      <c r="C38" s="27">
        <v>25</v>
      </c>
      <c r="D38" s="28">
        <v>32.46</v>
      </c>
      <c r="E38" s="28">
        <v>12984</v>
      </c>
      <c r="F38" s="28">
        <v>0.51936000000000004</v>
      </c>
      <c r="G38" s="12"/>
      <c r="H38" s="12"/>
      <c r="I38" s="12"/>
      <c r="J38" s="12"/>
      <c r="K38" s="27">
        <v>25</v>
      </c>
      <c r="L38" s="28">
        <v>19.48</v>
      </c>
      <c r="M38" s="28">
        <v>7792</v>
      </c>
      <c r="N38" s="28">
        <v>0.31168000000000001</v>
      </c>
      <c r="O38" s="52"/>
      <c r="Q38" s="49"/>
      <c r="R38" s="26"/>
      <c r="S38" s="12" t="s">
        <v>8</v>
      </c>
      <c r="T38" s="23">
        <v>0.61436400000000002</v>
      </c>
      <c r="U38" s="12"/>
      <c r="V38" s="59"/>
      <c r="W38" s="52"/>
    </row>
    <row r="39" spans="1:23" ht="15.75" thickBot="1" x14ac:dyDescent="0.3">
      <c r="A39" s="49"/>
      <c r="B39" s="12" t="s">
        <v>33</v>
      </c>
      <c r="C39" s="27">
        <v>25</v>
      </c>
      <c r="D39" s="28">
        <v>30.49</v>
      </c>
      <c r="E39" s="28">
        <v>12196</v>
      </c>
      <c r="F39" s="28">
        <v>0.48784</v>
      </c>
      <c r="G39" s="12"/>
      <c r="H39" s="12"/>
      <c r="I39" s="12"/>
      <c r="J39" s="12" t="s">
        <v>33</v>
      </c>
      <c r="K39" s="27">
        <v>25</v>
      </c>
      <c r="L39" s="28">
        <v>18.82</v>
      </c>
      <c r="M39" s="28">
        <v>7528</v>
      </c>
      <c r="N39" s="28">
        <v>0.30112</v>
      </c>
      <c r="O39" s="52"/>
      <c r="Q39" s="53"/>
      <c r="R39" s="54"/>
      <c r="S39" s="55" t="s">
        <v>9</v>
      </c>
      <c r="T39" s="56">
        <v>0.39390476190476192</v>
      </c>
      <c r="U39" s="55"/>
      <c r="V39" s="61"/>
      <c r="W39" s="57"/>
    </row>
    <row r="40" spans="1:23" x14ac:dyDescent="0.25">
      <c r="A40" s="49"/>
      <c r="B40" s="12"/>
      <c r="C40" s="27">
        <v>25</v>
      </c>
      <c r="D40" s="28">
        <v>30.17</v>
      </c>
      <c r="E40" s="28">
        <v>12068</v>
      </c>
      <c r="F40" s="28">
        <v>0.48272000000000004</v>
      </c>
      <c r="G40" s="12"/>
      <c r="H40" s="12"/>
      <c r="I40" s="12"/>
      <c r="J40" s="12"/>
      <c r="K40" s="27">
        <v>25</v>
      </c>
      <c r="L40" s="28">
        <v>19.7</v>
      </c>
      <c r="M40" s="28">
        <v>7880</v>
      </c>
      <c r="N40" s="28">
        <v>0.31519999999999998</v>
      </c>
      <c r="O40" s="52"/>
    </row>
    <row r="41" spans="1:23" x14ac:dyDescent="0.25">
      <c r="A41" s="49"/>
      <c r="B41" s="12"/>
      <c r="C41" s="19">
        <v>25</v>
      </c>
      <c r="D41" s="17">
        <v>26</v>
      </c>
      <c r="E41" s="15">
        <v>10400</v>
      </c>
      <c r="F41" s="17">
        <v>0.41600000000000004</v>
      </c>
      <c r="G41" s="12"/>
      <c r="H41" s="12"/>
      <c r="I41" s="12"/>
      <c r="J41" s="12"/>
      <c r="K41" s="19">
        <v>25</v>
      </c>
      <c r="L41" s="17">
        <v>24.72</v>
      </c>
      <c r="M41" s="15">
        <v>9888</v>
      </c>
      <c r="N41" s="17">
        <v>0.39551999999999998</v>
      </c>
      <c r="O41" s="52"/>
    </row>
    <row r="42" spans="1:23" x14ac:dyDescent="0.25">
      <c r="A42" s="49"/>
      <c r="B42" s="12" t="s">
        <v>34</v>
      </c>
      <c r="C42" s="19">
        <v>25</v>
      </c>
      <c r="D42" s="17">
        <v>24.62</v>
      </c>
      <c r="E42" s="15">
        <v>9848</v>
      </c>
      <c r="F42" s="17">
        <v>0.39392000000000005</v>
      </c>
      <c r="G42" s="12"/>
      <c r="H42" s="12"/>
      <c r="I42" s="12"/>
      <c r="J42" s="12" t="s">
        <v>34</v>
      </c>
      <c r="K42" s="19">
        <v>25</v>
      </c>
      <c r="L42" s="17">
        <v>23.96</v>
      </c>
      <c r="M42" s="15">
        <v>9584</v>
      </c>
      <c r="N42" s="17">
        <v>0.38336000000000003</v>
      </c>
      <c r="O42" s="52"/>
    </row>
    <row r="43" spans="1:23" ht="15.75" thickBot="1" x14ac:dyDescent="0.3">
      <c r="A43" s="53"/>
      <c r="B43" s="55"/>
      <c r="C43" s="73">
        <v>25</v>
      </c>
      <c r="D43" s="74">
        <v>26.26</v>
      </c>
      <c r="E43" s="75">
        <v>10504</v>
      </c>
      <c r="F43" s="74">
        <v>0.42016000000000003</v>
      </c>
      <c r="G43" s="55"/>
      <c r="H43" s="55"/>
      <c r="I43" s="55"/>
      <c r="J43" s="55"/>
      <c r="K43" s="73">
        <v>25</v>
      </c>
      <c r="L43" s="74">
        <v>24.79</v>
      </c>
      <c r="M43" s="75">
        <v>9916</v>
      </c>
      <c r="N43" s="74">
        <v>0.39663999999999999</v>
      </c>
      <c r="O43" s="57"/>
    </row>
    <row r="44" spans="1:23" x14ac:dyDescent="0.25">
      <c r="H44" s="12"/>
    </row>
    <row r="45" spans="1:23" ht="15.75" thickBot="1" x14ac:dyDescent="0.3">
      <c r="H45" s="12"/>
    </row>
    <row r="46" spans="1:23" x14ac:dyDescent="0.25">
      <c r="A46" s="7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48"/>
    </row>
    <row r="47" spans="1:23" x14ac:dyDescent="0.25">
      <c r="A47" s="51" t="s">
        <v>1</v>
      </c>
      <c r="B47" s="26" t="s">
        <v>2</v>
      </c>
      <c r="C47" s="26" t="s">
        <v>3</v>
      </c>
      <c r="D47" s="26" t="s">
        <v>14</v>
      </c>
      <c r="E47" s="26" t="s">
        <v>16</v>
      </c>
      <c r="F47" s="26" t="s">
        <v>18</v>
      </c>
      <c r="G47" s="26" t="s">
        <v>20</v>
      </c>
      <c r="H47" s="12"/>
      <c r="I47" s="26" t="s">
        <v>1</v>
      </c>
      <c r="J47" s="26" t="s">
        <v>2</v>
      </c>
      <c r="K47" s="26" t="s">
        <v>3</v>
      </c>
      <c r="L47" s="26" t="s">
        <v>14</v>
      </c>
      <c r="M47" s="26" t="s">
        <v>16</v>
      </c>
      <c r="N47" s="26" t="s">
        <v>18</v>
      </c>
      <c r="O47" s="70" t="s">
        <v>20</v>
      </c>
      <c r="P47" s="2"/>
    </row>
    <row r="48" spans="1:23" x14ac:dyDescent="0.25">
      <c r="A48" s="49"/>
      <c r="B48" s="12"/>
      <c r="C48" s="26" t="s">
        <v>15</v>
      </c>
      <c r="D48" s="12"/>
      <c r="E48" s="26" t="s">
        <v>23</v>
      </c>
      <c r="F48" s="26" t="s">
        <v>19</v>
      </c>
      <c r="G48" s="26" t="s">
        <v>21</v>
      </c>
      <c r="H48" s="12"/>
      <c r="I48" s="12"/>
      <c r="J48" s="12"/>
      <c r="K48" s="26" t="s">
        <v>15</v>
      </c>
      <c r="L48" s="12"/>
      <c r="M48" s="26" t="s">
        <v>23</v>
      </c>
      <c r="N48" s="26" t="s">
        <v>19</v>
      </c>
      <c r="O48" s="70" t="s">
        <v>21</v>
      </c>
      <c r="P48" s="2"/>
    </row>
    <row r="49" spans="1:16" x14ac:dyDescent="0.25">
      <c r="A49" s="49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52"/>
    </row>
    <row r="50" spans="1:16" x14ac:dyDescent="0.25">
      <c r="A50" s="78" t="s">
        <v>5</v>
      </c>
      <c r="B50" s="18" t="s">
        <v>10</v>
      </c>
      <c r="C50" s="17">
        <v>25</v>
      </c>
      <c r="D50" s="17">
        <v>18.283333333333335</v>
      </c>
      <c r="E50" s="17">
        <v>7313.3333333333339</v>
      </c>
      <c r="F50" s="17">
        <v>0.29249999999999998</v>
      </c>
      <c r="G50" s="18">
        <f>AVERAGE(F50:F52)</f>
        <v>0.32224666666666663</v>
      </c>
      <c r="H50" s="12"/>
      <c r="I50" s="26" t="s">
        <v>8</v>
      </c>
      <c r="J50" s="26" t="s">
        <v>10</v>
      </c>
      <c r="K50" s="12">
        <v>25</v>
      </c>
      <c r="L50" s="12">
        <v>17.986666666666665</v>
      </c>
      <c r="M50" s="12">
        <v>7194.6666666666661</v>
      </c>
      <c r="N50" s="12">
        <v>0.28778666666666664</v>
      </c>
      <c r="O50" s="70">
        <f>AVERAGE(N50:N52)</f>
        <v>0.30593777777777775</v>
      </c>
      <c r="P50" s="2"/>
    </row>
    <row r="51" spans="1:16" x14ac:dyDescent="0.25">
      <c r="A51" s="79"/>
      <c r="B51" s="17"/>
      <c r="C51" s="17">
        <v>25</v>
      </c>
      <c r="D51" s="17">
        <v>21.41</v>
      </c>
      <c r="E51" s="17">
        <v>8564</v>
      </c>
      <c r="F51" s="17">
        <v>0.34255999999999998</v>
      </c>
      <c r="G51" s="17"/>
      <c r="H51" s="12"/>
      <c r="I51" s="12"/>
      <c r="J51" s="12"/>
      <c r="K51" s="12">
        <v>25</v>
      </c>
      <c r="L51" s="12">
        <v>19.346666666666668</v>
      </c>
      <c r="M51" s="12">
        <v>7738.666666666667</v>
      </c>
      <c r="N51" s="12">
        <v>0.30954666666666669</v>
      </c>
      <c r="O51" s="70"/>
      <c r="P51" s="2"/>
    </row>
    <row r="52" spans="1:16" x14ac:dyDescent="0.25">
      <c r="A52" s="79"/>
      <c r="B52" s="17"/>
      <c r="C52" s="17">
        <v>25</v>
      </c>
      <c r="D52" s="17">
        <v>20.73</v>
      </c>
      <c r="E52" s="17">
        <v>8292</v>
      </c>
      <c r="F52" s="17">
        <v>0.33168000000000003</v>
      </c>
      <c r="G52" s="17"/>
      <c r="H52" s="12"/>
      <c r="I52" s="12"/>
      <c r="J52" s="12"/>
      <c r="K52" s="12">
        <v>25</v>
      </c>
      <c r="L52" s="12">
        <v>20.029999999999998</v>
      </c>
      <c r="M52" s="12">
        <v>8011.9999999999991</v>
      </c>
      <c r="N52" s="12">
        <v>0.32047999999999999</v>
      </c>
      <c r="O52" s="70"/>
      <c r="P52" s="2"/>
    </row>
    <row r="53" spans="1:16" x14ac:dyDescent="0.25">
      <c r="A53" s="49"/>
      <c r="B53" s="26" t="s">
        <v>24</v>
      </c>
      <c r="C53" s="12">
        <v>25</v>
      </c>
      <c r="D53" s="12">
        <v>22.393333330000001</v>
      </c>
      <c r="E53" s="12">
        <v>8957.3333320000002</v>
      </c>
      <c r="F53" s="12">
        <v>0.35829333327999996</v>
      </c>
      <c r="G53" s="26">
        <f>AVERAGE(F53:F55)</f>
        <v>0.33020444444444441</v>
      </c>
      <c r="H53" s="12"/>
      <c r="I53" s="12"/>
      <c r="J53" s="26" t="s">
        <v>11</v>
      </c>
      <c r="K53" s="12">
        <v>25</v>
      </c>
      <c r="L53" s="12">
        <v>23.19</v>
      </c>
      <c r="M53" s="12">
        <v>9276</v>
      </c>
      <c r="N53" s="12">
        <v>0.37104000000000004</v>
      </c>
      <c r="O53" s="70">
        <f>AVERAGE(N53:N55)</f>
        <v>0.32135111111111114</v>
      </c>
      <c r="P53" s="2"/>
    </row>
    <row r="54" spans="1:16" x14ac:dyDescent="0.25">
      <c r="A54" s="49"/>
      <c r="B54" s="12"/>
      <c r="C54" s="12">
        <v>25</v>
      </c>
      <c r="D54" s="12">
        <v>14.963333333333333</v>
      </c>
      <c r="E54" s="12">
        <v>5985.333333333333</v>
      </c>
      <c r="F54" s="12">
        <v>0.23941333333333334</v>
      </c>
      <c r="G54" s="12"/>
      <c r="H54" s="12"/>
      <c r="I54" s="12"/>
      <c r="J54" s="12"/>
      <c r="K54" s="12">
        <v>25</v>
      </c>
      <c r="L54" s="12">
        <v>16.41</v>
      </c>
      <c r="M54" s="12">
        <v>6564</v>
      </c>
      <c r="N54" s="12">
        <v>0.26256000000000002</v>
      </c>
      <c r="O54" s="70"/>
      <c r="P54" s="2"/>
    </row>
    <row r="55" spans="1:16" x14ac:dyDescent="0.25">
      <c r="A55" s="49"/>
      <c r="B55" s="12"/>
      <c r="C55" s="12">
        <v>25</v>
      </c>
      <c r="D55" s="12">
        <v>24.556666669999998</v>
      </c>
      <c r="E55" s="12">
        <v>9822.6666679999998</v>
      </c>
      <c r="F55" s="12">
        <v>0.39290666671999996</v>
      </c>
      <c r="G55" s="12"/>
      <c r="H55" s="12"/>
      <c r="I55" s="12"/>
      <c r="J55" s="12"/>
      <c r="K55" s="12">
        <v>25</v>
      </c>
      <c r="L55" s="12">
        <v>20.653333333333336</v>
      </c>
      <c r="M55" s="12">
        <v>8261.3333333333339</v>
      </c>
      <c r="N55" s="12">
        <v>0.33045333333333332</v>
      </c>
      <c r="O55" s="70"/>
      <c r="P55" s="2"/>
    </row>
    <row r="56" spans="1:16" x14ac:dyDescent="0.25">
      <c r="A56" s="49"/>
      <c r="B56" s="26" t="s">
        <v>12</v>
      </c>
      <c r="C56" s="12">
        <v>25</v>
      </c>
      <c r="D56" s="12">
        <v>19.249999999999996</v>
      </c>
      <c r="E56" s="12">
        <v>7699.9999999999982</v>
      </c>
      <c r="F56" s="12">
        <v>0.30799999999999988</v>
      </c>
      <c r="G56" s="26">
        <f>AVERAGE(F56:F58)</f>
        <v>0.26076444446222219</v>
      </c>
      <c r="H56" s="12"/>
      <c r="I56" s="12"/>
      <c r="J56" s="26" t="s">
        <v>12</v>
      </c>
      <c r="K56" s="12">
        <v>25</v>
      </c>
      <c r="L56" s="12">
        <v>15.323333330000001</v>
      </c>
      <c r="M56" s="12">
        <v>6129.3333320000002</v>
      </c>
      <c r="N56" s="12">
        <v>0.24517333327999999</v>
      </c>
      <c r="O56" s="70">
        <f>AVERAGE(N56:N58)</f>
        <v>0.20805333329777778</v>
      </c>
      <c r="P56" s="2"/>
    </row>
    <row r="57" spans="1:16" x14ac:dyDescent="0.25">
      <c r="A57" s="49"/>
      <c r="B57" s="12"/>
      <c r="C57" s="12">
        <v>25</v>
      </c>
      <c r="D57" s="12">
        <v>17.726666666666667</v>
      </c>
      <c r="E57" s="12">
        <v>7090.666666666667</v>
      </c>
      <c r="F57" s="12">
        <v>0.28362666666666664</v>
      </c>
      <c r="G57" s="12"/>
      <c r="H57" s="12"/>
      <c r="I57" s="12"/>
      <c r="J57" s="12"/>
      <c r="K57" s="12">
        <v>25</v>
      </c>
      <c r="L57" s="12">
        <v>10.393333330000001</v>
      </c>
      <c r="M57" s="12">
        <v>4157.3333320000002</v>
      </c>
      <c r="N57" s="12">
        <v>0.16629333327999998</v>
      </c>
      <c r="O57" s="70"/>
      <c r="P57" s="2"/>
    </row>
    <row r="58" spans="1:16" x14ac:dyDescent="0.25">
      <c r="A58" s="49"/>
      <c r="B58" s="12"/>
      <c r="C58" s="12">
        <v>25</v>
      </c>
      <c r="D58" s="12">
        <v>11.91666667</v>
      </c>
      <c r="E58" s="12">
        <v>4766.6666679999998</v>
      </c>
      <c r="F58" s="12">
        <v>0.19066666671999996</v>
      </c>
      <c r="G58" s="12"/>
      <c r="H58" s="12"/>
      <c r="I58" s="12"/>
      <c r="J58" s="12"/>
      <c r="K58" s="12">
        <v>25</v>
      </c>
      <c r="L58" s="12">
        <v>13.293333333333335</v>
      </c>
      <c r="M58" s="12">
        <v>5317.3333333333339</v>
      </c>
      <c r="N58" s="12">
        <v>0.21269333333333335</v>
      </c>
      <c r="O58" s="70"/>
      <c r="P58" s="2"/>
    </row>
    <row r="59" spans="1:16" x14ac:dyDescent="0.25">
      <c r="A59" s="49"/>
      <c r="B59" s="26" t="s">
        <v>13</v>
      </c>
      <c r="C59" s="12">
        <v>25</v>
      </c>
      <c r="D59" s="12">
        <v>78.846666666666678</v>
      </c>
      <c r="E59" s="12">
        <v>31538.666666666672</v>
      </c>
      <c r="F59" s="12">
        <v>1.2615466666666699</v>
      </c>
      <c r="G59" s="26">
        <f>AVERAGE(F59:F61)</f>
        <v>1.181226666666668</v>
      </c>
      <c r="H59" s="12"/>
      <c r="I59" s="12"/>
      <c r="J59" s="26" t="s">
        <v>13</v>
      </c>
      <c r="K59" s="12">
        <v>25</v>
      </c>
      <c r="L59" s="12">
        <v>34.24</v>
      </c>
      <c r="M59" s="12">
        <v>13696</v>
      </c>
      <c r="N59" s="12">
        <v>0.54783999999999999</v>
      </c>
      <c r="O59" s="70">
        <f>AVERAGE(N59:N61)</f>
        <v>0.61436444444444449</v>
      </c>
      <c r="P59" s="2"/>
    </row>
    <row r="60" spans="1:16" x14ac:dyDescent="0.25">
      <c r="A60" s="49"/>
      <c r="B60" s="12"/>
      <c r="C60" s="12">
        <v>25</v>
      </c>
      <c r="D60" s="12">
        <v>69.99666666666667</v>
      </c>
      <c r="E60" s="12">
        <v>27998.666666666668</v>
      </c>
      <c r="F60" s="12">
        <v>1.1199466666666666</v>
      </c>
      <c r="G60" s="12"/>
      <c r="H60" s="12"/>
      <c r="I60" s="12"/>
      <c r="J60" s="12"/>
      <c r="K60" s="12">
        <v>25</v>
      </c>
      <c r="L60" s="12">
        <v>38.773333333333333</v>
      </c>
      <c r="M60" s="12">
        <v>15509.333333333334</v>
      </c>
      <c r="N60" s="12">
        <v>0.62037333333333333</v>
      </c>
      <c r="O60" s="52"/>
    </row>
    <row r="61" spans="1:16" x14ac:dyDescent="0.25">
      <c r="A61" s="49"/>
      <c r="B61" s="12"/>
      <c r="C61" s="12">
        <v>25</v>
      </c>
      <c r="D61" s="12">
        <v>72.63666666666667</v>
      </c>
      <c r="E61" s="12">
        <v>29054.666666666668</v>
      </c>
      <c r="F61" s="12">
        <v>1.1621866666666667</v>
      </c>
      <c r="G61" s="12"/>
      <c r="H61" s="12"/>
      <c r="I61" s="12"/>
      <c r="J61" s="12"/>
      <c r="K61" s="12">
        <v>25</v>
      </c>
      <c r="L61" s="12">
        <v>42.18</v>
      </c>
      <c r="M61" s="12">
        <v>16872</v>
      </c>
      <c r="N61" s="12">
        <v>0.67488000000000004</v>
      </c>
      <c r="O61" s="52"/>
    </row>
    <row r="62" spans="1:16" ht="15.75" thickBot="1" x14ac:dyDescent="0.3">
      <c r="A62" s="53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7"/>
    </row>
    <row r="63" spans="1:16" x14ac:dyDescent="0.25">
      <c r="G63" s="13"/>
      <c r="H63" s="76"/>
      <c r="N63" s="13"/>
    </row>
    <row r="64" spans="1:16" ht="15.75" thickBot="1" x14ac:dyDescent="0.3">
      <c r="G64" s="13"/>
      <c r="H64" s="80"/>
    </row>
    <row r="65" spans="1:16" x14ac:dyDescent="0.25">
      <c r="A65" s="77"/>
      <c r="B65" s="68"/>
      <c r="C65" s="68"/>
      <c r="D65" s="68"/>
      <c r="E65" s="68"/>
      <c r="F65" s="68"/>
      <c r="G65" s="81"/>
      <c r="H65" s="82"/>
      <c r="I65" s="68"/>
      <c r="J65" s="68"/>
      <c r="K65" s="68"/>
      <c r="L65" s="83"/>
      <c r="M65" s="68"/>
      <c r="N65" s="68"/>
      <c r="O65" s="48"/>
    </row>
    <row r="66" spans="1:16" x14ac:dyDescent="0.25">
      <c r="A66" s="51" t="s">
        <v>1</v>
      </c>
      <c r="B66" s="26" t="s">
        <v>2</v>
      </c>
      <c r="C66" s="26" t="s">
        <v>3</v>
      </c>
      <c r="D66" s="26" t="s">
        <v>14</v>
      </c>
      <c r="E66" s="26" t="s">
        <v>16</v>
      </c>
      <c r="F66" s="26" t="s">
        <v>18</v>
      </c>
      <c r="G66" s="26" t="s">
        <v>20</v>
      </c>
      <c r="H66" s="12"/>
      <c r="I66" s="26" t="s">
        <v>1</v>
      </c>
      <c r="J66" s="26" t="s">
        <v>2</v>
      </c>
      <c r="K66" s="26" t="s">
        <v>3</v>
      </c>
      <c r="L66" s="26" t="s">
        <v>14</v>
      </c>
      <c r="M66" s="26" t="s">
        <v>16</v>
      </c>
      <c r="N66" s="26" t="s">
        <v>18</v>
      </c>
      <c r="O66" s="70" t="s">
        <v>20</v>
      </c>
      <c r="P66" s="2"/>
    </row>
    <row r="67" spans="1:16" x14ac:dyDescent="0.25">
      <c r="A67" s="49"/>
      <c r="B67" s="12"/>
      <c r="C67" s="26" t="s">
        <v>15</v>
      </c>
      <c r="D67" s="12"/>
      <c r="E67" s="26" t="s">
        <v>17</v>
      </c>
      <c r="F67" s="26" t="s">
        <v>19</v>
      </c>
      <c r="G67" s="26" t="s">
        <v>21</v>
      </c>
      <c r="H67" s="12"/>
      <c r="I67" s="12"/>
      <c r="J67" s="12"/>
      <c r="K67" s="26" t="s">
        <v>15</v>
      </c>
      <c r="L67" s="12"/>
      <c r="M67" s="26" t="s">
        <v>17</v>
      </c>
      <c r="N67" s="26" t="s">
        <v>19</v>
      </c>
      <c r="O67" s="70" t="s">
        <v>21</v>
      </c>
      <c r="P67" s="33"/>
    </row>
    <row r="68" spans="1:16" x14ac:dyDescent="0.25">
      <c r="A68" s="49"/>
      <c r="B68" s="12"/>
      <c r="C68" s="12"/>
      <c r="D68" s="12"/>
      <c r="E68" s="12"/>
      <c r="F68" s="12"/>
      <c r="G68" s="16"/>
      <c r="H68" s="17"/>
      <c r="I68" s="12"/>
      <c r="J68" s="12"/>
      <c r="K68" s="12"/>
      <c r="L68" s="12"/>
      <c r="M68" s="12"/>
      <c r="N68" s="12"/>
      <c r="O68" s="84"/>
      <c r="P68" s="34"/>
    </row>
    <row r="69" spans="1:16" x14ac:dyDescent="0.25">
      <c r="A69" s="85" t="s">
        <v>6</v>
      </c>
      <c r="B69" s="29" t="s">
        <v>22</v>
      </c>
      <c r="C69" s="38">
        <v>28</v>
      </c>
      <c r="D69" s="38">
        <v>40.5</v>
      </c>
      <c r="E69" s="38">
        <f t="shared" ref="E69:E109" si="0">D69*200</f>
        <v>8100</v>
      </c>
      <c r="F69" s="38">
        <v>0.28928571428571426</v>
      </c>
      <c r="G69" s="40">
        <v>0.24580952380952381</v>
      </c>
      <c r="H69" s="14"/>
      <c r="I69" s="30" t="s">
        <v>9</v>
      </c>
      <c r="J69" s="29" t="s">
        <v>10</v>
      </c>
      <c r="K69" s="38">
        <v>28</v>
      </c>
      <c r="L69" s="38">
        <v>45.29</v>
      </c>
      <c r="M69" s="38">
        <f>L69*200</f>
        <v>9058</v>
      </c>
      <c r="N69" s="38">
        <v>0.32350000000000001</v>
      </c>
      <c r="O69" s="86">
        <v>0.42348412698412696</v>
      </c>
      <c r="P69" s="35"/>
    </row>
    <row r="70" spans="1:16" x14ac:dyDescent="0.25">
      <c r="A70" s="87"/>
      <c r="B70" s="3" t="s">
        <v>32</v>
      </c>
      <c r="C70" s="38">
        <v>28</v>
      </c>
      <c r="D70" s="38">
        <v>36.58</v>
      </c>
      <c r="E70" s="38">
        <f t="shared" si="0"/>
        <v>7316</v>
      </c>
      <c r="F70" s="38">
        <v>0.26128571428571429</v>
      </c>
      <c r="G70" s="39"/>
      <c r="H70" s="14"/>
      <c r="I70" s="31"/>
      <c r="J70" s="4" t="s">
        <v>32</v>
      </c>
      <c r="K70" s="38">
        <v>28</v>
      </c>
      <c r="L70" s="38">
        <v>46.08</v>
      </c>
      <c r="M70" s="38">
        <f t="shared" ref="M70:M108" si="1">L70*200</f>
        <v>9216</v>
      </c>
      <c r="N70" s="38">
        <v>0.32914285714285713</v>
      </c>
      <c r="O70" s="88"/>
      <c r="P70" s="36"/>
    </row>
    <row r="71" spans="1:16" x14ac:dyDescent="0.25">
      <c r="A71" s="87"/>
      <c r="B71" s="3"/>
      <c r="C71" s="38">
        <v>28</v>
      </c>
      <c r="D71" s="38">
        <v>37.61</v>
      </c>
      <c r="E71" s="38">
        <f t="shared" si="0"/>
        <v>7522</v>
      </c>
      <c r="F71" s="38">
        <v>0.26864285714285713</v>
      </c>
      <c r="G71" s="39"/>
      <c r="H71" s="14"/>
      <c r="I71" s="31"/>
      <c r="J71" s="4"/>
      <c r="K71" s="38">
        <v>28</v>
      </c>
      <c r="L71" s="38">
        <v>44.87</v>
      </c>
      <c r="M71" s="38">
        <f t="shared" si="1"/>
        <v>8974</v>
      </c>
      <c r="N71" s="38">
        <v>0.32050000000000001</v>
      </c>
      <c r="O71" s="88"/>
      <c r="P71" s="36"/>
    </row>
    <row r="72" spans="1:16" x14ac:dyDescent="0.25">
      <c r="A72" s="87"/>
      <c r="B72" s="3"/>
      <c r="C72" s="4">
        <v>28</v>
      </c>
      <c r="D72" s="4">
        <v>32.979999999999997</v>
      </c>
      <c r="E72" s="4">
        <f t="shared" si="0"/>
        <v>6595.9999999999991</v>
      </c>
      <c r="F72" s="4">
        <v>0.23557142857142854</v>
      </c>
      <c r="G72" s="8"/>
      <c r="H72" s="14"/>
      <c r="I72" s="31"/>
      <c r="J72" s="4"/>
      <c r="K72" s="4">
        <v>28</v>
      </c>
      <c r="L72" s="4">
        <v>62.97</v>
      </c>
      <c r="M72" s="4">
        <f t="shared" si="1"/>
        <v>12594</v>
      </c>
      <c r="N72" s="4">
        <v>0.44978571428571429</v>
      </c>
      <c r="O72" s="89"/>
      <c r="P72" s="36"/>
    </row>
    <row r="73" spans="1:16" x14ac:dyDescent="0.25">
      <c r="A73" s="87"/>
      <c r="B73" s="3" t="s">
        <v>33</v>
      </c>
      <c r="C73" s="4">
        <v>28</v>
      </c>
      <c r="D73" s="4">
        <v>32.85</v>
      </c>
      <c r="E73" s="4">
        <f t="shared" si="0"/>
        <v>6570</v>
      </c>
      <c r="F73" s="4">
        <v>0.23464285714285715</v>
      </c>
      <c r="G73" s="8"/>
      <c r="H73" s="14"/>
      <c r="I73" s="31"/>
      <c r="J73" s="4" t="s">
        <v>33</v>
      </c>
      <c r="K73" s="4">
        <v>28</v>
      </c>
      <c r="L73" s="4">
        <v>62.93</v>
      </c>
      <c r="M73" s="4">
        <f t="shared" si="1"/>
        <v>12586</v>
      </c>
      <c r="N73" s="4">
        <v>0.44950000000000001</v>
      </c>
      <c r="O73" s="89"/>
      <c r="P73" s="36"/>
    </row>
    <row r="74" spans="1:16" x14ac:dyDescent="0.25">
      <c r="A74" s="87"/>
      <c r="B74" s="3"/>
      <c r="C74" s="4">
        <v>28</v>
      </c>
      <c r="D74" s="4">
        <v>33.74</v>
      </c>
      <c r="E74" s="4">
        <f t="shared" si="0"/>
        <v>6748</v>
      </c>
      <c r="F74" s="4">
        <v>0.24100000000000002</v>
      </c>
      <c r="G74" s="8"/>
      <c r="H74" s="14"/>
      <c r="I74" s="31"/>
      <c r="J74" s="4"/>
      <c r="K74" s="4">
        <v>28</v>
      </c>
      <c r="L74" s="4">
        <v>61.74</v>
      </c>
      <c r="M74" s="4">
        <f t="shared" si="1"/>
        <v>12348</v>
      </c>
      <c r="N74" s="4">
        <v>0.441</v>
      </c>
      <c r="O74" s="89"/>
      <c r="P74" s="36"/>
    </row>
    <row r="75" spans="1:16" x14ac:dyDescent="0.25">
      <c r="A75" s="87"/>
      <c r="B75" s="3"/>
      <c r="C75" s="38">
        <v>28</v>
      </c>
      <c r="D75" s="38">
        <v>40.46</v>
      </c>
      <c r="E75" s="38">
        <f t="shared" si="0"/>
        <v>8092</v>
      </c>
      <c r="F75" s="38">
        <v>0.28900000000000003</v>
      </c>
      <c r="G75" s="39"/>
      <c r="H75" s="14"/>
      <c r="I75" s="31"/>
      <c r="J75" s="4"/>
      <c r="K75" s="38">
        <v>28</v>
      </c>
      <c r="L75" s="38">
        <v>71.16</v>
      </c>
      <c r="M75" s="38">
        <f t="shared" si="1"/>
        <v>14232</v>
      </c>
      <c r="N75" s="38">
        <v>0.50828571428571423</v>
      </c>
      <c r="O75" s="88"/>
      <c r="P75" s="36"/>
    </row>
    <row r="76" spans="1:16" x14ac:dyDescent="0.25">
      <c r="A76" s="87"/>
      <c r="B76" s="12" t="s">
        <v>34</v>
      </c>
      <c r="C76" s="38">
        <v>28</v>
      </c>
      <c r="D76" s="38">
        <v>34.799999999999997</v>
      </c>
      <c r="E76" s="38">
        <f t="shared" si="0"/>
        <v>6959.9999999999991</v>
      </c>
      <c r="F76" s="38">
        <v>0.24857142857142853</v>
      </c>
      <c r="G76" s="39"/>
      <c r="H76" s="14"/>
      <c r="I76" s="31"/>
      <c r="J76" s="4" t="s">
        <v>34</v>
      </c>
      <c r="K76" s="38">
        <v>28</v>
      </c>
      <c r="L76" s="38">
        <v>68.599999999999994</v>
      </c>
      <c r="M76" s="38">
        <f t="shared" si="1"/>
        <v>13719.999999999998</v>
      </c>
      <c r="N76" s="38">
        <v>0.48999999999999994</v>
      </c>
      <c r="O76" s="88"/>
      <c r="P76" s="36"/>
    </row>
    <row r="77" spans="1:16" x14ac:dyDescent="0.25">
      <c r="A77" s="87"/>
      <c r="B77" s="4"/>
      <c r="C77" s="38">
        <v>28</v>
      </c>
      <c r="D77" s="38">
        <v>20.2</v>
      </c>
      <c r="E77" s="38">
        <f t="shared" si="0"/>
        <v>4040</v>
      </c>
      <c r="F77" s="38">
        <v>0.14428571428571429</v>
      </c>
      <c r="G77" s="39"/>
      <c r="H77" s="14"/>
      <c r="I77" s="31"/>
      <c r="J77" s="4"/>
      <c r="K77" s="38">
        <v>28</v>
      </c>
      <c r="L77" s="38">
        <v>69.95</v>
      </c>
      <c r="M77" s="38">
        <f t="shared" si="1"/>
        <v>13990</v>
      </c>
      <c r="N77" s="38">
        <v>0.49964285714285717</v>
      </c>
      <c r="O77" s="88"/>
      <c r="P77" s="36"/>
    </row>
    <row r="78" spans="1:16" x14ac:dyDescent="0.25">
      <c r="A78" s="85" t="s">
        <v>6</v>
      </c>
      <c r="B78" s="29" t="s">
        <v>11</v>
      </c>
      <c r="C78" s="4">
        <v>25</v>
      </c>
      <c r="D78" s="4">
        <v>39.82</v>
      </c>
      <c r="E78" s="4">
        <f t="shared" si="0"/>
        <v>7964</v>
      </c>
      <c r="F78" s="4">
        <v>0.31856000000000001</v>
      </c>
      <c r="G78" s="7">
        <v>0.37928800000000001</v>
      </c>
      <c r="H78" s="14"/>
      <c r="I78" s="9" t="s">
        <v>9</v>
      </c>
      <c r="J78" s="6" t="s">
        <v>11</v>
      </c>
      <c r="K78" s="3">
        <v>25</v>
      </c>
      <c r="L78" s="3">
        <v>63.7</v>
      </c>
      <c r="M78" s="3">
        <f t="shared" si="1"/>
        <v>12740</v>
      </c>
      <c r="N78" s="3">
        <v>0.50960000000000005</v>
      </c>
      <c r="O78" s="90">
        <v>0.40357999999999999</v>
      </c>
      <c r="P78" s="37"/>
    </row>
    <row r="79" spans="1:16" x14ac:dyDescent="0.25">
      <c r="A79" s="87"/>
      <c r="B79" s="4"/>
      <c r="C79" s="4">
        <v>25</v>
      </c>
      <c r="D79" s="4">
        <v>33.32</v>
      </c>
      <c r="E79" s="4">
        <f t="shared" si="0"/>
        <v>6664</v>
      </c>
      <c r="F79" s="4">
        <v>0.26655999999999996</v>
      </c>
      <c r="G79" s="8"/>
      <c r="H79" s="14"/>
      <c r="I79" s="10"/>
      <c r="J79" s="3" t="s">
        <v>32</v>
      </c>
      <c r="K79" s="3">
        <v>25</v>
      </c>
      <c r="L79" s="3">
        <v>45.55</v>
      </c>
      <c r="M79" s="3">
        <f t="shared" si="1"/>
        <v>9110</v>
      </c>
      <c r="N79" s="3">
        <v>0.3644</v>
      </c>
      <c r="O79" s="91"/>
      <c r="P79" s="12"/>
    </row>
    <row r="80" spans="1:16" x14ac:dyDescent="0.25">
      <c r="A80" s="87"/>
      <c r="B80" s="3" t="s">
        <v>32</v>
      </c>
      <c r="C80" s="4">
        <v>25</v>
      </c>
      <c r="D80" s="4">
        <v>61.32</v>
      </c>
      <c r="E80" s="4">
        <f t="shared" si="0"/>
        <v>12264</v>
      </c>
      <c r="F80" s="4">
        <v>0.49056</v>
      </c>
      <c r="G80" s="8"/>
      <c r="H80" s="14"/>
      <c r="I80" s="10"/>
      <c r="J80" s="3"/>
      <c r="K80" s="3">
        <v>25</v>
      </c>
      <c r="L80" s="3">
        <v>46.61</v>
      </c>
      <c r="M80" s="3">
        <f t="shared" si="1"/>
        <v>9322</v>
      </c>
      <c r="N80" s="3">
        <v>0.37287999999999999</v>
      </c>
      <c r="O80" s="91"/>
      <c r="P80" s="12"/>
    </row>
    <row r="81" spans="1:16" x14ac:dyDescent="0.25">
      <c r="A81" s="87"/>
      <c r="B81" s="3"/>
      <c r="C81" s="4">
        <v>25</v>
      </c>
      <c r="D81" s="4">
        <v>60.87</v>
      </c>
      <c r="E81" s="4">
        <f t="shared" si="0"/>
        <v>12174</v>
      </c>
      <c r="F81" s="4">
        <v>0.48696</v>
      </c>
      <c r="G81" s="8"/>
      <c r="H81" s="14"/>
      <c r="I81" s="10"/>
      <c r="J81" s="3"/>
      <c r="K81" s="3">
        <v>25</v>
      </c>
      <c r="L81" s="3">
        <v>45.93</v>
      </c>
      <c r="M81" s="3">
        <f t="shared" si="1"/>
        <v>9186</v>
      </c>
      <c r="N81" s="3">
        <v>0.36743999999999999</v>
      </c>
      <c r="O81" s="91"/>
      <c r="P81" s="12"/>
    </row>
    <row r="82" spans="1:16" x14ac:dyDescent="0.25">
      <c r="A82" s="87"/>
      <c r="B82" s="3"/>
      <c r="C82" s="38">
        <v>25</v>
      </c>
      <c r="D82" s="38">
        <v>39.270000000000003</v>
      </c>
      <c r="E82" s="38">
        <f t="shared" si="0"/>
        <v>7854.0000000000009</v>
      </c>
      <c r="F82" s="38">
        <v>0.31416000000000005</v>
      </c>
      <c r="G82" s="39"/>
      <c r="H82" s="14"/>
      <c r="I82" s="10"/>
      <c r="J82" s="3"/>
      <c r="K82" s="38">
        <v>25</v>
      </c>
      <c r="L82" s="38">
        <v>72.709999999999994</v>
      </c>
      <c r="M82" s="38">
        <f t="shared" si="1"/>
        <v>14541.999999999998</v>
      </c>
      <c r="N82" s="38">
        <v>0.58167999999999997</v>
      </c>
      <c r="O82" s="88"/>
      <c r="P82" s="12"/>
    </row>
    <row r="83" spans="1:16" x14ac:dyDescent="0.25">
      <c r="A83" s="87"/>
      <c r="B83" s="3" t="s">
        <v>33</v>
      </c>
      <c r="C83" s="38">
        <v>25</v>
      </c>
      <c r="D83" s="38">
        <v>38.67</v>
      </c>
      <c r="E83" s="38">
        <f t="shared" si="0"/>
        <v>7734</v>
      </c>
      <c r="F83" s="38">
        <v>0.30936000000000002</v>
      </c>
      <c r="G83" s="39"/>
      <c r="H83" s="14"/>
      <c r="I83" s="10"/>
      <c r="J83" s="3" t="s">
        <v>33</v>
      </c>
      <c r="K83" s="38">
        <v>25</v>
      </c>
      <c r="L83" s="38">
        <v>69.53</v>
      </c>
      <c r="M83" s="38">
        <f t="shared" si="1"/>
        <v>13906</v>
      </c>
      <c r="N83" s="38">
        <v>0.55624000000000007</v>
      </c>
      <c r="O83" s="88"/>
      <c r="P83" s="12"/>
    </row>
    <row r="84" spans="1:16" x14ac:dyDescent="0.25">
      <c r="A84" s="87"/>
      <c r="B84" s="3"/>
      <c r="C84" s="38">
        <v>25</v>
      </c>
      <c r="D84" s="38">
        <v>38.92</v>
      </c>
      <c r="E84" s="38">
        <f t="shared" si="0"/>
        <v>7784</v>
      </c>
      <c r="F84" s="38">
        <v>0.31135999999999997</v>
      </c>
      <c r="G84" s="39"/>
      <c r="H84" s="14"/>
      <c r="I84" s="10"/>
      <c r="J84" s="3"/>
      <c r="K84" s="38">
        <v>25</v>
      </c>
      <c r="L84" s="38">
        <v>69.23</v>
      </c>
      <c r="M84" s="38">
        <f t="shared" si="1"/>
        <v>13846</v>
      </c>
      <c r="N84" s="38">
        <v>0.55384</v>
      </c>
      <c r="O84" s="88"/>
      <c r="P84" s="12"/>
    </row>
    <row r="85" spans="1:16" x14ac:dyDescent="0.25">
      <c r="A85" s="87"/>
      <c r="B85" s="3"/>
      <c r="C85" s="4">
        <v>25</v>
      </c>
      <c r="D85" s="4">
        <v>52.98</v>
      </c>
      <c r="E85" s="4">
        <f t="shared" si="0"/>
        <v>10596</v>
      </c>
      <c r="F85" s="4">
        <v>0.42383999999999999</v>
      </c>
      <c r="G85" s="8"/>
      <c r="H85" s="14"/>
      <c r="I85" s="10"/>
      <c r="J85" s="3"/>
      <c r="K85" s="3">
        <v>25</v>
      </c>
      <c r="L85" s="3">
        <v>60.9</v>
      </c>
      <c r="M85" s="3">
        <f t="shared" si="1"/>
        <v>12180</v>
      </c>
      <c r="N85" s="3">
        <v>0.48719999999999997</v>
      </c>
      <c r="O85" s="91"/>
      <c r="P85" s="12"/>
    </row>
    <row r="86" spans="1:16" x14ac:dyDescent="0.25">
      <c r="A86" s="87"/>
      <c r="B86" s="12" t="s">
        <v>34</v>
      </c>
      <c r="C86" s="4">
        <v>25</v>
      </c>
      <c r="D86" s="4">
        <v>46.7</v>
      </c>
      <c r="E86" s="4">
        <f t="shared" si="0"/>
        <v>9340</v>
      </c>
      <c r="F86" s="4">
        <v>0.37359999999999999</v>
      </c>
      <c r="G86" s="8"/>
      <c r="H86" s="14"/>
      <c r="I86" s="10"/>
      <c r="J86" s="3" t="s">
        <v>34</v>
      </c>
      <c r="K86" s="3">
        <v>25</v>
      </c>
      <c r="L86" s="3">
        <v>59.63</v>
      </c>
      <c r="M86" s="3">
        <f t="shared" si="1"/>
        <v>11926</v>
      </c>
      <c r="N86" s="3">
        <v>0.47704000000000002</v>
      </c>
      <c r="O86" s="91"/>
      <c r="P86" s="12"/>
    </row>
    <row r="87" spans="1:16" x14ac:dyDescent="0.25">
      <c r="A87" s="87"/>
      <c r="B87" s="4"/>
      <c r="C87" s="4">
        <v>25</v>
      </c>
      <c r="D87" s="4">
        <v>62.24</v>
      </c>
      <c r="E87" s="4">
        <f t="shared" si="0"/>
        <v>12448</v>
      </c>
      <c r="F87" s="4">
        <v>0.49792000000000003</v>
      </c>
      <c r="G87" s="8"/>
      <c r="H87" s="14"/>
      <c r="I87" s="10"/>
      <c r="J87" s="3"/>
      <c r="K87" s="3">
        <v>25</v>
      </c>
      <c r="L87" s="3">
        <v>58.09</v>
      </c>
      <c r="M87" s="3">
        <f t="shared" si="1"/>
        <v>11618</v>
      </c>
      <c r="N87" s="3">
        <v>0.46472000000000002</v>
      </c>
      <c r="O87" s="91"/>
      <c r="P87" s="34"/>
    </row>
    <row r="88" spans="1:16" x14ac:dyDescent="0.25">
      <c r="A88" s="85" t="s">
        <v>6</v>
      </c>
      <c r="B88" s="29" t="s">
        <v>12</v>
      </c>
      <c r="C88" s="38">
        <v>28</v>
      </c>
      <c r="D88" s="38">
        <v>77.33</v>
      </c>
      <c r="E88" s="38">
        <f t="shared" si="0"/>
        <v>15466</v>
      </c>
      <c r="F88" s="38">
        <v>0.55235714285714288</v>
      </c>
      <c r="G88" s="40">
        <v>0.28627380952380954</v>
      </c>
      <c r="H88" s="14"/>
      <c r="I88" s="30" t="s">
        <v>9</v>
      </c>
      <c r="J88" s="29" t="s">
        <v>12</v>
      </c>
      <c r="K88" s="38">
        <v>28</v>
      </c>
      <c r="L88" s="38">
        <v>48.15</v>
      </c>
      <c r="M88" s="38">
        <f t="shared" si="1"/>
        <v>9630</v>
      </c>
      <c r="N88" s="38">
        <v>0.34392857142857147</v>
      </c>
      <c r="O88" s="86">
        <v>0.32367857142857143</v>
      </c>
      <c r="P88" s="35"/>
    </row>
    <row r="89" spans="1:16" x14ac:dyDescent="0.25">
      <c r="A89" s="87"/>
      <c r="B89" s="4"/>
      <c r="C89" s="38">
        <v>28</v>
      </c>
      <c r="D89" s="38">
        <v>44.21</v>
      </c>
      <c r="E89" s="38">
        <f t="shared" si="0"/>
        <v>8842</v>
      </c>
      <c r="F89" s="38">
        <v>0.31578571428571428</v>
      </c>
      <c r="G89" s="39"/>
      <c r="H89" s="14"/>
      <c r="I89" s="31"/>
      <c r="J89" s="4"/>
      <c r="K89" s="38">
        <v>28</v>
      </c>
      <c r="L89" s="38">
        <v>36.85</v>
      </c>
      <c r="M89" s="38">
        <f t="shared" si="1"/>
        <v>7370</v>
      </c>
      <c r="N89" s="38">
        <v>0.26321428571428573</v>
      </c>
      <c r="O89" s="88"/>
      <c r="P89" s="36"/>
    </row>
    <row r="90" spans="1:16" x14ac:dyDescent="0.25">
      <c r="A90" s="87"/>
      <c r="B90" s="3" t="s">
        <v>32</v>
      </c>
      <c r="C90" s="38">
        <v>28</v>
      </c>
      <c r="D90" s="38">
        <v>40.35</v>
      </c>
      <c r="E90" s="38">
        <f t="shared" si="0"/>
        <v>8070</v>
      </c>
      <c r="F90" s="38">
        <v>0.2882142857142857</v>
      </c>
      <c r="G90" s="39"/>
      <c r="H90" s="14"/>
      <c r="I90" s="31"/>
      <c r="J90" s="3" t="s">
        <v>32</v>
      </c>
      <c r="K90" s="38">
        <v>28</v>
      </c>
      <c r="L90" s="38">
        <v>35.25</v>
      </c>
      <c r="M90" s="38">
        <f t="shared" si="1"/>
        <v>7050</v>
      </c>
      <c r="N90" s="38">
        <v>0.25178571428571428</v>
      </c>
      <c r="O90" s="88"/>
      <c r="P90" s="36"/>
    </row>
    <row r="91" spans="1:16" x14ac:dyDescent="0.25">
      <c r="A91" s="87"/>
      <c r="B91" s="3"/>
      <c r="C91" s="38">
        <v>28</v>
      </c>
      <c r="D91" s="38">
        <v>43.19</v>
      </c>
      <c r="E91" s="38">
        <f t="shared" si="0"/>
        <v>8638</v>
      </c>
      <c r="F91" s="38">
        <v>0.3085</v>
      </c>
      <c r="G91" s="39"/>
      <c r="H91" s="14"/>
      <c r="I91" s="31"/>
      <c r="J91" s="32"/>
      <c r="K91" s="38">
        <v>28</v>
      </c>
      <c r="L91" s="38">
        <v>34.03</v>
      </c>
      <c r="M91" s="38">
        <f t="shared" si="1"/>
        <v>6806</v>
      </c>
      <c r="N91" s="38">
        <v>0.24307142857142858</v>
      </c>
      <c r="O91" s="88"/>
      <c r="P91" s="36"/>
    </row>
    <row r="92" spans="1:16" x14ac:dyDescent="0.25">
      <c r="A92" s="87"/>
      <c r="B92" s="3"/>
      <c r="C92" s="4">
        <v>28</v>
      </c>
      <c r="D92" s="4">
        <v>54.76</v>
      </c>
      <c r="E92" s="4">
        <f t="shared" si="0"/>
        <v>10952</v>
      </c>
      <c r="F92" s="4">
        <v>0.39114285714285713</v>
      </c>
      <c r="G92" s="8"/>
      <c r="H92" s="14"/>
      <c r="I92" s="31"/>
      <c r="J92" s="32"/>
      <c r="K92" s="4">
        <v>28</v>
      </c>
      <c r="L92" s="4">
        <v>58.2</v>
      </c>
      <c r="M92" s="4">
        <f t="shared" si="1"/>
        <v>11640</v>
      </c>
      <c r="N92" s="4">
        <v>0.41571428571428576</v>
      </c>
      <c r="O92" s="89"/>
      <c r="P92" s="36"/>
    </row>
    <row r="93" spans="1:16" x14ac:dyDescent="0.25">
      <c r="A93" s="87"/>
      <c r="B93" s="3" t="s">
        <v>33</v>
      </c>
      <c r="C93" s="4">
        <v>28</v>
      </c>
      <c r="D93" s="4">
        <v>47.4</v>
      </c>
      <c r="E93" s="4">
        <f t="shared" si="0"/>
        <v>9480</v>
      </c>
      <c r="F93" s="4">
        <v>0.33857142857142858</v>
      </c>
      <c r="G93" s="8"/>
      <c r="H93" s="14"/>
      <c r="I93" s="31"/>
      <c r="J93" s="32" t="s">
        <v>33</v>
      </c>
      <c r="K93" s="4">
        <v>28</v>
      </c>
      <c r="L93" s="4">
        <v>50.8</v>
      </c>
      <c r="M93" s="4">
        <f t="shared" si="1"/>
        <v>10160</v>
      </c>
      <c r="N93" s="4">
        <v>0.36285714285714288</v>
      </c>
      <c r="O93" s="89"/>
      <c r="P93" s="36"/>
    </row>
    <row r="94" spans="1:16" x14ac:dyDescent="0.25">
      <c r="A94" s="87"/>
      <c r="B94" s="3"/>
      <c r="C94" s="4">
        <v>28</v>
      </c>
      <c r="D94" s="4">
        <v>29.56</v>
      </c>
      <c r="E94" s="4">
        <f t="shared" si="0"/>
        <v>5912</v>
      </c>
      <c r="F94" s="4">
        <v>0.21114285714285713</v>
      </c>
      <c r="G94" s="8"/>
      <c r="H94" s="14"/>
      <c r="I94" s="31"/>
      <c r="J94" s="32"/>
      <c r="K94" s="4">
        <v>28</v>
      </c>
      <c r="L94" s="4">
        <v>42.75</v>
      </c>
      <c r="M94" s="4">
        <f t="shared" si="1"/>
        <v>8550</v>
      </c>
      <c r="N94" s="4">
        <v>0.30535714285714288</v>
      </c>
      <c r="O94" s="89"/>
      <c r="P94" s="36"/>
    </row>
    <row r="95" spans="1:16" x14ac:dyDescent="0.25">
      <c r="A95" s="87"/>
      <c r="B95" s="3"/>
      <c r="C95" s="4">
        <v>28</v>
      </c>
      <c r="D95" s="4">
        <v>32.53</v>
      </c>
      <c r="E95" s="4">
        <f t="shared" si="0"/>
        <v>6506</v>
      </c>
      <c r="F95" s="4">
        <v>0.23235714285714287</v>
      </c>
      <c r="G95" s="8"/>
      <c r="H95" s="14"/>
      <c r="I95" s="31"/>
      <c r="J95" s="32"/>
      <c r="K95" s="4">
        <v>28</v>
      </c>
      <c r="L95" s="4">
        <v>43.08</v>
      </c>
      <c r="M95" s="4">
        <f t="shared" si="1"/>
        <v>8616</v>
      </c>
      <c r="N95" s="4">
        <v>0.30771428571428572</v>
      </c>
      <c r="O95" s="89"/>
      <c r="P95" s="36"/>
    </row>
    <row r="96" spans="1:16" x14ac:dyDescent="0.25">
      <c r="A96" s="87"/>
      <c r="B96" s="3"/>
      <c r="C96" s="38">
        <v>28</v>
      </c>
      <c r="D96" s="38">
        <v>20.96</v>
      </c>
      <c r="E96" s="38">
        <f t="shared" si="0"/>
        <v>4192</v>
      </c>
      <c r="F96" s="38">
        <v>0.14971428571428572</v>
      </c>
      <c r="G96" s="39"/>
      <c r="H96" s="14"/>
      <c r="I96" s="31"/>
      <c r="J96" s="32"/>
      <c r="K96" s="38">
        <v>28</v>
      </c>
      <c r="L96" s="38">
        <v>81.52</v>
      </c>
      <c r="M96" s="38">
        <f t="shared" si="1"/>
        <v>16304</v>
      </c>
      <c r="N96" s="38">
        <v>0.58228571428571418</v>
      </c>
      <c r="O96" s="88"/>
      <c r="P96" s="36"/>
    </row>
    <row r="97" spans="1:16" x14ac:dyDescent="0.25">
      <c r="A97" s="87"/>
      <c r="B97" s="12" t="s">
        <v>34</v>
      </c>
      <c r="C97" s="38">
        <v>28</v>
      </c>
      <c r="D97" s="38">
        <v>49.38</v>
      </c>
      <c r="E97" s="38">
        <f t="shared" si="0"/>
        <v>9876</v>
      </c>
      <c r="F97" s="38">
        <v>0.3527142857142857</v>
      </c>
      <c r="G97" s="39"/>
      <c r="H97" s="14"/>
      <c r="I97" s="31"/>
      <c r="J97" s="12" t="s">
        <v>34</v>
      </c>
      <c r="K97" s="38">
        <v>28</v>
      </c>
      <c r="L97" s="38">
        <v>39.19</v>
      </c>
      <c r="M97" s="38">
        <f t="shared" si="1"/>
        <v>7838</v>
      </c>
      <c r="N97" s="38">
        <v>0.27992857142857142</v>
      </c>
      <c r="O97" s="88"/>
      <c r="P97" s="36"/>
    </row>
    <row r="98" spans="1:16" x14ac:dyDescent="0.25">
      <c r="A98" s="87"/>
      <c r="B98" s="4"/>
      <c r="C98" s="38">
        <v>28</v>
      </c>
      <c r="D98" s="38">
        <v>20.84</v>
      </c>
      <c r="E98" s="38">
        <f t="shared" si="0"/>
        <v>4168</v>
      </c>
      <c r="F98" s="38">
        <v>0.14885714285714285</v>
      </c>
      <c r="G98" s="39"/>
      <c r="H98" s="14"/>
      <c r="I98" s="31"/>
      <c r="J98" s="4"/>
      <c r="K98" s="38">
        <v>28</v>
      </c>
      <c r="L98" s="38">
        <v>36.39</v>
      </c>
      <c r="M98" s="38">
        <f t="shared" si="1"/>
        <v>7278</v>
      </c>
      <c r="N98" s="38">
        <v>0.2599285714285714</v>
      </c>
      <c r="O98" s="88"/>
      <c r="P98" s="36"/>
    </row>
    <row r="99" spans="1:16" x14ac:dyDescent="0.25">
      <c r="A99" s="87"/>
      <c r="B99" s="4"/>
      <c r="C99" s="38">
        <v>28</v>
      </c>
      <c r="D99" s="38">
        <v>20.43</v>
      </c>
      <c r="E99" s="38">
        <f t="shared" si="0"/>
        <v>4086</v>
      </c>
      <c r="F99" s="38">
        <v>0.14592857142857144</v>
      </c>
      <c r="G99" s="39"/>
      <c r="H99" s="14"/>
      <c r="I99" s="31"/>
      <c r="J99" s="4"/>
      <c r="K99" s="38">
        <v>28</v>
      </c>
      <c r="L99" s="38">
        <v>37.57</v>
      </c>
      <c r="M99" s="38">
        <f t="shared" si="1"/>
        <v>7514</v>
      </c>
      <c r="N99" s="38">
        <v>0.26835714285714285</v>
      </c>
      <c r="O99" s="88"/>
      <c r="P99" s="36"/>
    </row>
    <row r="100" spans="1:16" x14ac:dyDescent="0.25">
      <c r="A100" s="92" t="s">
        <v>6</v>
      </c>
      <c r="B100" s="6" t="s">
        <v>13</v>
      </c>
      <c r="C100" s="4">
        <v>28</v>
      </c>
      <c r="D100" s="4">
        <v>30.12</v>
      </c>
      <c r="E100" s="4">
        <f t="shared" si="0"/>
        <v>6024</v>
      </c>
      <c r="F100" s="4">
        <v>0.21514285714285714</v>
      </c>
      <c r="G100" s="7">
        <v>0.2092718253968254</v>
      </c>
      <c r="H100" s="14"/>
      <c r="I100" s="9" t="s">
        <v>9</v>
      </c>
      <c r="J100" s="6" t="s">
        <v>13</v>
      </c>
      <c r="K100" s="3">
        <v>28</v>
      </c>
      <c r="L100" s="3">
        <v>47.61</v>
      </c>
      <c r="M100" s="3">
        <f t="shared" si="1"/>
        <v>9522</v>
      </c>
      <c r="N100" s="3">
        <v>0.34007142857142858</v>
      </c>
      <c r="O100" s="90">
        <v>0.39390476190476192</v>
      </c>
      <c r="P100" s="37"/>
    </row>
    <row r="101" spans="1:16" x14ac:dyDescent="0.25">
      <c r="A101" s="93"/>
      <c r="B101" s="3" t="s">
        <v>32</v>
      </c>
      <c r="C101" s="4">
        <v>28</v>
      </c>
      <c r="D101" s="4">
        <v>32.72</v>
      </c>
      <c r="E101" s="4">
        <f t="shared" si="0"/>
        <v>6544</v>
      </c>
      <c r="F101" s="4">
        <v>0.23371428571428571</v>
      </c>
      <c r="G101" s="8"/>
      <c r="H101" s="14"/>
      <c r="I101" s="10"/>
      <c r="J101" s="3" t="s">
        <v>32</v>
      </c>
      <c r="K101" s="3">
        <v>28</v>
      </c>
      <c r="L101" s="3">
        <v>43.81</v>
      </c>
      <c r="M101" s="3">
        <f t="shared" si="1"/>
        <v>8762</v>
      </c>
      <c r="N101" s="3">
        <v>0.31292857142857144</v>
      </c>
      <c r="O101" s="91"/>
      <c r="P101" s="12"/>
    </row>
    <row r="102" spans="1:16" x14ac:dyDescent="0.25">
      <c r="A102" s="93"/>
      <c r="B102" s="3"/>
      <c r="C102" s="4">
        <v>28</v>
      </c>
      <c r="D102" s="4">
        <v>30.09</v>
      </c>
      <c r="E102" s="4">
        <f t="shared" si="0"/>
        <v>6018</v>
      </c>
      <c r="F102" s="4">
        <v>0.21492857142857141</v>
      </c>
      <c r="G102" s="8"/>
      <c r="H102" s="14"/>
      <c r="I102" s="10"/>
      <c r="J102" s="32"/>
      <c r="K102" s="3">
        <v>28</v>
      </c>
      <c r="L102" s="3">
        <v>43.84</v>
      </c>
      <c r="M102" s="3">
        <f t="shared" si="1"/>
        <v>8768</v>
      </c>
      <c r="N102" s="3">
        <v>0.31314285714285717</v>
      </c>
      <c r="O102" s="91"/>
      <c r="P102" s="12"/>
    </row>
    <row r="103" spans="1:16" x14ac:dyDescent="0.25">
      <c r="A103" s="93"/>
      <c r="B103" s="3"/>
      <c r="C103" s="38">
        <v>28</v>
      </c>
      <c r="D103" s="38">
        <v>25.07</v>
      </c>
      <c r="E103" s="38">
        <f t="shared" si="0"/>
        <v>5014</v>
      </c>
      <c r="F103" s="38">
        <v>0.17907142857142858</v>
      </c>
      <c r="G103" s="39"/>
      <c r="H103" s="14"/>
      <c r="I103" s="10"/>
      <c r="J103" s="32"/>
      <c r="K103" s="38">
        <v>28</v>
      </c>
      <c r="L103" s="38">
        <v>47.5</v>
      </c>
      <c r="M103" s="38">
        <f t="shared" si="1"/>
        <v>9500</v>
      </c>
      <c r="N103" s="38">
        <v>0.3392857142857143</v>
      </c>
      <c r="O103" s="88"/>
      <c r="P103" s="12"/>
    </row>
    <row r="104" spans="1:16" x14ac:dyDescent="0.25">
      <c r="A104" s="93"/>
      <c r="B104" s="3" t="s">
        <v>33</v>
      </c>
      <c r="C104" s="38">
        <v>28</v>
      </c>
      <c r="D104" s="38">
        <v>24.5</v>
      </c>
      <c r="E104" s="38">
        <f t="shared" si="0"/>
        <v>4900</v>
      </c>
      <c r="F104" s="38">
        <v>0.17500000000000002</v>
      </c>
      <c r="G104" s="39"/>
      <c r="H104" s="14"/>
      <c r="I104" s="10"/>
      <c r="J104" s="32" t="s">
        <v>33</v>
      </c>
      <c r="K104" s="38">
        <v>28</v>
      </c>
      <c r="L104" s="38">
        <v>52.62</v>
      </c>
      <c r="M104" s="38">
        <f t="shared" si="1"/>
        <v>10524</v>
      </c>
      <c r="N104" s="38">
        <v>0.37585714285714283</v>
      </c>
      <c r="O104" s="88"/>
      <c r="P104" s="12"/>
    </row>
    <row r="105" spans="1:16" x14ac:dyDescent="0.25">
      <c r="A105" s="93"/>
      <c r="B105" s="3"/>
      <c r="C105" s="38">
        <v>28</v>
      </c>
      <c r="D105" s="38">
        <v>24.59</v>
      </c>
      <c r="E105" s="38">
        <f t="shared" si="0"/>
        <v>4918</v>
      </c>
      <c r="F105" s="38">
        <v>0.17564285714285716</v>
      </c>
      <c r="G105" s="39"/>
      <c r="H105" s="14"/>
      <c r="I105" s="10"/>
      <c r="J105" s="32"/>
      <c r="K105" s="38">
        <v>28</v>
      </c>
      <c r="L105" s="38">
        <v>53.49</v>
      </c>
      <c r="M105" s="38">
        <f t="shared" si="1"/>
        <v>10698</v>
      </c>
      <c r="N105" s="38">
        <v>0.38207142857142856</v>
      </c>
      <c r="O105" s="88"/>
      <c r="P105" s="12"/>
    </row>
    <row r="106" spans="1:16" x14ac:dyDescent="0.25">
      <c r="A106" s="93"/>
      <c r="B106" s="3"/>
      <c r="C106" s="4">
        <v>28</v>
      </c>
      <c r="D106" s="4">
        <v>33.47</v>
      </c>
      <c r="E106" s="4">
        <f t="shared" si="0"/>
        <v>6694</v>
      </c>
      <c r="F106" s="4">
        <v>0.23907142857142857</v>
      </c>
      <c r="G106" s="8"/>
      <c r="H106" s="14"/>
      <c r="I106" s="10"/>
      <c r="J106" s="32" t="s">
        <v>34</v>
      </c>
      <c r="K106" s="3">
        <v>28</v>
      </c>
      <c r="L106" s="3">
        <v>67.400000000000006</v>
      </c>
      <c r="M106" s="3">
        <f t="shared" si="1"/>
        <v>13480.000000000002</v>
      </c>
      <c r="N106" s="3">
        <v>0.48142857142857148</v>
      </c>
      <c r="O106" s="91"/>
      <c r="P106" s="12"/>
    </row>
    <row r="107" spans="1:16" x14ac:dyDescent="0.25">
      <c r="A107" s="93"/>
      <c r="B107" s="3"/>
      <c r="C107" s="4">
        <v>28</v>
      </c>
      <c r="D107" s="4">
        <v>32.630000000000003</v>
      </c>
      <c r="E107" s="4">
        <f t="shared" si="0"/>
        <v>6526.0000000000009</v>
      </c>
      <c r="F107" s="4">
        <v>0.2330714285714286</v>
      </c>
      <c r="G107" s="8"/>
      <c r="H107" s="14"/>
      <c r="I107" s="10"/>
      <c r="J107" s="32"/>
      <c r="K107" s="3">
        <v>28</v>
      </c>
      <c r="L107" s="3">
        <v>67.959999999999994</v>
      </c>
      <c r="M107" s="3">
        <f t="shared" si="1"/>
        <v>13591.999999999998</v>
      </c>
      <c r="N107" s="3">
        <v>0.48542857142857138</v>
      </c>
      <c r="O107" s="91"/>
      <c r="P107" s="12"/>
    </row>
    <row r="108" spans="1:16" x14ac:dyDescent="0.25">
      <c r="A108" s="94"/>
      <c r="B108" s="12" t="s">
        <v>34</v>
      </c>
      <c r="C108" s="41">
        <v>28</v>
      </c>
      <c r="D108" s="4">
        <v>30.37</v>
      </c>
      <c r="E108" s="4">
        <f t="shared" si="0"/>
        <v>6074</v>
      </c>
      <c r="F108" s="4">
        <v>0.21692857142857142</v>
      </c>
      <c r="G108" s="8"/>
      <c r="H108" s="14"/>
      <c r="I108" s="11"/>
      <c r="J108" s="12"/>
      <c r="K108" s="5">
        <v>28</v>
      </c>
      <c r="L108" s="5">
        <v>70.28</v>
      </c>
      <c r="M108" s="5">
        <f t="shared" si="1"/>
        <v>14056</v>
      </c>
      <c r="N108" s="5">
        <v>0.502</v>
      </c>
      <c r="O108" s="95"/>
      <c r="P108" s="12"/>
    </row>
    <row r="109" spans="1:16" ht="15.75" thickBot="1" x14ac:dyDescent="0.3">
      <c r="A109" s="96"/>
      <c r="B109" s="97"/>
      <c r="C109" s="98">
        <v>28</v>
      </c>
      <c r="D109" s="98">
        <v>32.32</v>
      </c>
      <c r="E109" s="98">
        <f t="shared" si="0"/>
        <v>6464</v>
      </c>
      <c r="F109" s="98">
        <v>0.23085714285714287</v>
      </c>
      <c r="G109" s="99"/>
      <c r="H109" s="100"/>
      <c r="I109" s="101"/>
      <c r="J109" s="97"/>
      <c r="K109" s="97"/>
      <c r="L109" s="97"/>
      <c r="M109" s="97"/>
      <c r="N109" s="97"/>
      <c r="O109" s="102"/>
      <c r="P109" s="12"/>
    </row>
    <row r="110" spans="1:16" x14ac:dyDescent="0.25">
      <c r="G110" s="13"/>
      <c r="H110" s="76"/>
    </row>
    <row r="111" spans="1:16" x14ac:dyDescent="0.25">
      <c r="B111" t="s">
        <v>35</v>
      </c>
    </row>
    <row r="112" spans="1:16" x14ac:dyDescent="0.25">
      <c r="C112" t="s">
        <v>36</v>
      </c>
    </row>
    <row r="113" spans="3:3" x14ac:dyDescent="0.25">
      <c r="C113" t="s">
        <v>37</v>
      </c>
    </row>
    <row r="115" spans="3:3" x14ac:dyDescent="0.25">
      <c r="C115" t="s">
        <v>38</v>
      </c>
    </row>
    <row r="117" spans="3:3" x14ac:dyDescent="0.25">
      <c r="C117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U99"/>
  <sheetViews>
    <sheetView topLeftCell="A4" workbookViewId="0">
      <selection activeCell="Q23" sqref="Q23"/>
    </sheetView>
  </sheetViews>
  <sheetFormatPr defaultRowHeight="15" x14ac:dyDescent="0.25"/>
  <sheetData>
    <row r="5" spans="2:18" ht="15.75" thickBot="1" x14ac:dyDescent="0.3">
      <c r="B5" s="116" t="s">
        <v>1</v>
      </c>
      <c r="C5" s="117" t="s">
        <v>2</v>
      </c>
      <c r="D5" s="117" t="s">
        <v>3</v>
      </c>
      <c r="E5" s="117" t="s">
        <v>14</v>
      </c>
      <c r="F5" s="117" t="s">
        <v>16</v>
      </c>
      <c r="G5" s="117" t="s">
        <v>18</v>
      </c>
      <c r="H5" s="117" t="s">
        <v>20</v>
      </c>
      <c r="I5" s="11"/>
      <c r="L5" s="127" t="s">
        <v>64</v>
      </c>
      <c r="M5" s="128"/>
      <c r="N5" s="128"/>
      <c r="O5" s="128"/>
      <c r="P5" s="128"/>
      <c r="Q5" s="129"/>
      <c r="R5" s="138"/>
    </row>
    <row r="6" spans="2:18" ht="15.75" thickTop="1" x14ac:dyDescent="0.25">
      <c r="B6" s="118"/>
      <c r="C6" s="12"/>
      <c r="D6" s="26" t="s">
        <v>15</v>
      </c>
      <c r="E6" s="12"/>
      <c r="F6" s="26" t="s">
        <v>17</v>
      </c>
      <c r="G6" s="26" t="s">
        <v>19</v>
      </c>
      <c r="H6" s="26" t="s">
        <v>21</v>
      </c>
      <c r="I6" s="119"/>
      <c r="K6" s="12"/>
      <c r="L6" s="118"/>
      <c r="M6" s="12"/>
      <c r="N6" s="12" t="s">
        <v>29</v>
      </c>
      <c r="O6" s="12" t="s">
        <v>54</v>
      </c>
      <c r="P6" s="59" t="s">
        <v>56</v>
      </c>
      <c r="Q6" s="130" t="s">
        <v>55</v>
      </c>
    </row>
    <row r="7" spans="2:18" x14ac:dyDescent="0.25">
      <c r="B7" s="118"/>
      <c r="C7" s="12"/>
      <c r="D7" s="12"/>
      <c r="E7" s="103"/>
      <c r="F7" s="103"/>
      <c r="G7" s="103"/>
      <c r="H7" s="12"/>
      <c r="I7" s="119"/>
      <c r="K7" s="12"/>
      <c r="L7" s="118"/>
      <c r="M7" s="12"/>
      <c r="N7" s="12"/>
      <c r="O7" s="12"/>
      <c r="P7" s="12"/>
      <c r="Q7" s="119"/>
    </row>
    <row r="8" spans="2:18" x14ac:dyDescent="0.25">
      <c r="B8" s="120" t="s">
        <v>58</v>
      </c>
      <c r="C8" s="26" t="s">
        <v>22</v>
      </c>
      <c r="D8" s="59">
        <v>30</v>
      </c>
      <c r="E8" s="107">
        <v>3.91</v>
      </c>
      <c r="F8" s="104">
        <f t="shared" ref="F8:F31" si="0">E8*200</f>
        <v>782</v>
      </c>
      <c r="G8" s="106">
        <v>2.6066666666666669E-2</v>
      </c>
      <c r="H8" s="26">
        <v>1.8955555555555555E-2</v>
      </c>
      <c r="I8" s="119"/>
      <c r="K8" s="12"/>
      <c r="L8" s="139" t="s">
        <v>10</v>
      </c>
      <c r="M8" s="45" t="s">
        <v>58</v>
      </c>
      <c r="N8" s="21">
        <v>1.8955555555555555E-2</v>
      </c>
      <c r="O8" s="140">
        <v>1.9686038011695908E-2</v>
      </c>
      <c r="P8" s="42">
        <v>5.2210730356958166E-3</v>
      </c>
      <c r="Q8" s="132">
        <v>1.6615784592066543E-2</v>
      </c>
    </row>
    <row r="9" spans="2:18" x14ac:dyDescent="0.25">
      <c r="B9" s="118"/>
      <c r="C9" s="12"/>
      <c r="D9" s="59">
        <v>30</v>
      </c>
      <c r="E9" s="107">
        <v>2.42</v>
      </c>
      <c r="F9" s="104">
        <f t="shared" si="0"/>
        <v>484</v>
      </c>
      <c r="G9" s="105">
        <v>1.6133333333333333E-2</v>
      </c>
      <c r="H9" s="12"/>
      <c r="I9" s="119"/>
      <c r="K9" s="12"/>
      <c r="L9" s="131"/>
      <c r="M9" s="45" t="s">
        <v>63</v>
      </c>
      <c r="N9" s="21">
        <v>3.0583333333333334E-2</v>
      </c>
      <c r="O9" s="45"/>
      <c r="P9" s="45"/>
      <c r="Q9" s="133"/>
    </row>
    <row r="10" spans="2:18" x14ac:dyDescent="0.25">
      <c r="B10" s="118"/>
      <c r="C10" s="12"/>
      <c r="D10" s="112">
        <v>30</v>
      </c>
      <c r="E10" s="108">
        <v>2.2000000000000002</v>
      </c>
      <c r="F10" s="108">
        <f t="shared" si="0"/>
        <v>440.00000000000006</v>
      </c>
      <c r="G10" s="109">
        <v>1.4666666666666668E-2</v>
      </c>
      <c r="H10" s="12"/>
      <c r="I10" s="119"/>
      <c r="K10" s="12"/>
      <c r="L10" s="131"/>
      <c r="M10" s="45" t="s">
        <v>61</v>
      </c>
      <c r="N10" s="21">
        <v>2.3438596491228068E-2</v>
      </c>
      <c r="O10" s="45"/>
      <c r="P10" s="45"/>
      <c r="Q10" s="133"/>
    </row>
    <row r="11" spans="2:18" x14ac:dyDescent="0.25">
      <c r="B11" s="118"/>
      <c r="C11" s="26" t="s">
        <v>11</v>
      </c>
      <c r="D11" s="110">
        <v>250</v>
      </c>
      <c r="E11" s="110">
        <v>1.1299999999999999</v>
      </c>
      <c r="F11" s="110">
        <f t="shared" si="0"/>
        <v>225.99999999999997</v>
      </c>
      <c r="G11" s="110">
        <v>9.0399999999999996E-4</v>
      </c>
      <c r="H11" s="113">
        <v>2.1760000000000004E-3</v>
      </c>
      <c r="I11" s="119"/>
      <c r="K11" s="12"/>
      <c r="L11" s="131"/>
      <c r="M11" s="45" t="s">
        <v>62</v>
      </c>
      <c r="N11" s="21">
        <v>5.7666666666666665E-3</v>
      </c>
      <c r="O11" s="45"/>
      <c r="P11" s="45"/>
      <c r="Q11" s="133"/>
    </row>
    <row r="12" spans="2:18" x14ac:dyDescent="0.25">
      <c r="B12" s="118"/>
      <c r="C12" s="12" t="s">
        <v>32</v>
      </c>
      <c r="D12" s="110">
        <v>250</v>
      </c>
      <c r="E12" s="110">
        <v>0.56000000000000005</v>
      </c>
      <c r="F12" s="110">
        <f t="shared" si="0"/>
        <v>112.00000000000001</v>
      </c>
      <c r="G12" s="110">
        <v>4.4800000000000005E-4</v>
      </c>
      <c r="H12" s="110"/>
      <c r="I12" s="119"/>
      <c r="L12" s="131"/>
      <c r="M12" s="45"/>
      <c r="N12" s="45"/>
      <c r="O12" s="45"/>
      <c r="P12" s="45"/>
      <c r="Q12" s="133"/>
    </row>
    <row r="13" spans="2:18" x14ac:dyDescent="0.25">
      <c r="B13" s="118"/>
      <c r="C13" s="12"/>
      <c r="D13" s="110">
        <v>250</v>
      </c>
      <c r="E13" s="110">
        <v>0.91</v>
      </c>
      <c r="F13" s="110">
        <f t="shared" si="0"/>
        <v>182</v>
      </c>
      <c r="G13" s="110">
        <v>7.2800000000000002E-4</v>
      </c>
      <c r="H13" s="110"/>
      <c r="I13" s="119"/>
      <c r="L13" s="139" t="s">
        <v>24</v>
      </c>
      <c r="M13" s="45" t="s">
        <v>58</v>
      </c>
      <c r="N13" s="125">
        <v>2.1760000000000004E-3</v>
      </c>
      <c r="O13" s="140">
        <v>2.3213434343434345E-3</v>
      </c>
      <c r="P13" s="42">
        <v>2.6868049377263068E-4</v>
      </c>
      <c r="Q13" s="132">
        <v>8.5506124470851078E-4</v>
      </c>
      <c r="R13" s="103"/>
    </row>
    <row r="14" spans="2:18" x14ac:dyDescent="0.25">
      <c r="B14" s="118"/>
      <c r="C14" s="12"/>
      <c r="D14" s="111">
        <v>250</v>
      </c>
      <c r="E14" s="111">
        <v>2.4900000000000002</v>
      </c>
      <c r="F14" s="111">
        <f t="shared" si="0"/>
        <v>498.00000000000006</v>
      </c>
      <c r="G14" s="111">
        <v>1.9920000000000003E-3</v>
      </c>
      <c r="H14" s="111"/>
      <c r="I14" s="119"/>
      <c r="L14" s="131"/>
      <c r="M14" s="45" t="s">
        <v>63</v>
      </c>
      <c r="N14" s="21">
        <v>3.0306666666666663E-3</v>
      </c>
      <c r="O14" s="45"/>
      <c r="P14" s="45"/>
      <c r="Q14" s="133"/>
    </row>
    <row r="15" spans="2:18" x14ac:dyDescent="0.25">
      <c r="B15" s="118"/>
      <c r="C15" s="12" t="s">
        <v>33</v>
      </c>
      <c r="D15" s="111">
        <v>250</v>
      </c>
      <c r="E15" s="111">
        <v>3.24</v>
      </c>
      <c r="F15" s="111">
        <f t="shared" si="0"/>
        <v>648</v>
      </c>
      <c r="G15" s="111">
        <v>2.5920000000000001E-3</v>
      </c>
      <c r="H15" s="111"/>
      <c r="I15" s="119"/>
      <c r="L15" s="131"/>
      <c r="M15" s="45" t="s">
        <v>61</v>
      </c>
      <c r="N15" s="21">
        <v>1.7368888888888892E-3</v>
      </c>
      <c r="O15" s="45"/>
      <c r="P15" s="45"/>
      <c r="Q15" s="133"/>
    </row>
    <row r="16" spans="2:18" x14ac:dyDescent="0.25">
      <c r="B16" s="118"/>
      <c r="C16" s="12"/>
      <c r="D16" s="111">
        <v>250</v>
      </c>
      <c r="E16" s="111">
        <v>3.04</v>
      </c>
      <c r="F16" s="111">
        <f t="shared" si="0"/>
        <v>608</v>
      </c>
      <c r="G16" s="111">
        <v>2.4320000000000001E-3</v>
      </c>
      <c r="H16" s="111"/>
      <c r="I16" s="119"/>
      <c r="L16" s="131"/>
      <c r="M16" s="45" t="s">
        <v>62</v>
      </c>
      <c r="N16" s="21">
        <v>2.3418181818181815E-3</v>
      </c>
      <c r="O16" s="45"/>
      <c r="P16" s="45"/>
      <c r="Q16" s="133"/>
    </row>
    <row r="17" spans="2:21" ht="15.75" thickBot="1" x14ac:dyDescent="0.3">
      <c r="B17" s="118"/>
      <c r="C17" s="12"/>
      <c r="D17" s="65">
        <v>250</v>
      </c>
      <c r="E17" s="65">
        <v>3.25</v>
      </c>
      <c r="F17" s="65">
        <f t="shared" si="0"/>
        <v>650</v>
      </c>
      <c r="G17" s="65">
        <v>2.5999999999999999E-3</v>
      </c>
      <c r="H17" s="65"/>
      <c r="I17" s="119"/>
      <c r="L17" s="131"/>
      <c r="M17" s="45"/>
      <c r="N17" s="45"/>
      <c r="O17" s="45"/>
      <c r="P17" s="45"/>
      <c r="Q17" s="133"/>
    </row>
    <row r="18" spans="2:21" ht="15.75" thickBot="1" x14ac:dyDescent="0.3">
      <c r="B18" s="118"/>
      <c r="C18" s="12" t="s">
        <v>59</v>
      </c>
      <c r="D18" s="65">
        <v>250</v>
      </c>
      <c r="E18" s="65">
        <v>4.3600000000000003</v>
      </c>
      <c r="F18" s="65">
        <f t="shared" si="0"/>
        <v>872.00000000000011</v>
      </c>
      <c r="G18" s="65">
        <v>3.4880000000000006E-3</v>
      </c>
      <c r="H18" s="65"/>
      <c r="I18" s="119"/>
      <c r="L18" s="139" t="s">
        <v>12</v>
      </c>
      <c r="M18" s="45" t="s">
        <v>58</v>
      </c>
      <c r="N18" s="21">
        <v>1.0790123456790124E-2</v>
      </c>
      <c r="O18" s="140">
        <v>6.1294649227732487E-3</v>
      </c>
      <c r="P18" s="42">
        <v>2.2991257187795892E-3</v>
      </c>
      <c r="Q18" s="132">
        <v>7.3168441491128526E-3</v>
      </c>
      <c r="U18" s="126"/>
    </row>
    <row r="19" spans="2:21" x14ac:dyDescent="0.25">
      <c r="B19" s="118"/>
      <c r="C19" s="12"/>
      <c r="D19" s="65">
        <v>250</v>
      </c>
      <c r="E19" s="65">
        <v>5.5</v>
      </c>
      <c r="F19" s="65">
        <f t="shared" si="0"/>
        <v>1100</v>
      </c>
      <c r="G19" s="65">
        <v>4.4000000000000003E-3</v>
      </c>
      <c r="H19" s="65"/>
      <c r="I19" s="119"/>
      <c r="L19" s="131"/>
      <c r="M19" s="45" t="s">
        <v>63</v>
      </c>
      <c r="N19" s="21">
        <v>9.2805280528052824E-3</v>
      </c>
      <c r="O19" s="45"/>
      <c r="P19" s="45"/>
      <c r="Q19" s="133"/>
    </row>
    <row r="20" spans="2:21" x14ac:dyDescent="0.25">
      <c r="B20" s="118"/>
      <c r="C20" s="26" t="s">
        <v>12</v>
      </c>
      <c r="D20" s="45">
        <v>135</v>
      </c>
      <c r="E20" s="45">
        <v>8.09</v>
      </c>
      <c r="F20" s="45">
        <f t="shared" si="0"/>
        <v>1618</v>
      </c>
      <c r="G20" s="45">
        <v>1.1985185185185186E-2</v>
      </c>
      <c r="H20" s="21">
        <v>1.0790123456790124E-2</v>
      </c>
      <c r="I20" s="119"/>
      <c r="L20" s="131"/>
      <c r="M20" s="45" t="s">
        <v>61</v>
      </c>
      <c r="N20" s="21">
        <v>3.0202578268876609E-3</v>
      </c>
      <c r="O20" s="45"/>
      <c r="P20" s="45"/>
      <c r="Q20" s="133"/>
    </row>
    <row r="21" spans="2:21" x14ac:dyDescent="0.25">
      <c r="B21" s="118"/>
      <c r="C21" s="12"/>
      <c r="D21" s="45">
        <v>135</v>
      </c>
      <c r="E21" s="45">
        <v>6.47</v>
      </c>
      <c r="F21" s="45">
        <f t="shared" si="0"/>
        <v>1294</v>
      </c>
      <c r="G21" s="45">
        <v>9.5851851851851862E-3</v>
      </c>
      <c r="H21" s="45"/>
      <c r="I21" s="119"/>
      <c r="L21" s="131"/>
      <c r="M21" s="45" t="s">
        <v>62</v>
      </c>
      <c r="N21" s="21">
        <v>1.4269503546099291E-3</v>
      </c>
      <c r="O21" s="45"/>
      <c r="P21" s="45"/>
      <c r="Q21" s="133"/>
    </row>
    <row r="22" spans="2:21" x14ac:dyDescent="0.25">
      <c r="B22" s="118"/>
      <c r="C22" s="12"/>
      <c r="D22" s="45">
        <v>135</v>
      </c>
      <c r="E22" s="45">
        <v>7.29</v>
      </c>
      <c r="F22" s="45">
        <f t="shared" si="0"/>
        <v>1458</v>
      </c>
      <c r="G22" s="45">
        <v>1.0800000000000001E-2</v>
      </c>
      <c r="H22" s="45"/>
      <c r="I22" s="119"/>
      <c r="L22" s="131"/>
      <c r="M22" s="45"/>
      <c r="N22" s="45"/>
      <c r="O22" s="45"/>
      <c r="P22" s="45"/>
      <c r="Q22" s="133"/>
    </row>
    <row r="23" spans="2:21" x14ac:dyDescent="0.25">
      <c r="B23" s="118"/>
      <c r="C23" s="26" t="s">
        <v>13</v>
      </c>
      <c r="D23" s="65">
        <v>250</v>
      </c>
      <c r="E23" s="65">
        <v>1.57</v>
      </c>
      <c r="F23" s="65">
        <f t="shared" si="0"/>
        <v>314</v>
      </c>
      <c r="G23" s="65">
        <v>1.256E-3</v>
      </c>
      <c r="H23" s="115">
        <v>2.1093333333333333E-3</v>
      </c>
      <c r="I23" s="119"/>
      <c r="L23" s="139" t="s">
        <v>13</v>
      </c>
      <c r="M23" s="45" t="s">
        <v>58</v>
      </c>
      <c r="N23" s="21">
        <v>2.1093333333333333E-3</v>
      </c>
      <c r="O23" s="140">
        <v>3.3892812178043202E-3</v>
      </c>
      <c r="P23" s="42">
        <v>1.6907105404993209E-3</v>
      </c>
      <c r="Q23" s="132">
        <v>5.3805955129162843E-3</v>
      </c>
    </row>
    <row r="24" spans="2:21" x14ac:dyDescent="0.25">
      <c r="B24" s="118"/>
      <c r="C24" s="12" t="s">
        <v>32</v>
      </c>
      <c r="D24" s="65">
        <v>250</v>
      </c>
      <c r="E24" s="65">
        <v>2.38</v>
      </c>
      <c r="F24" s="65">
        <f t="shared" si="0"/>
        <v>476</v>
      </c>
      <c r="G24" s="65">
        <v>1.9039999999999999E-3</v>
      </c>
      <c r="H24" s="65"/>
      <c r="I24" s="119"/>
      <c r="L24" s="131"/>
      <c r="M24" s="45" t="s">
        <v>63</v>
      </c>
      <c r="N24" s="21">
        <v>8.4015693156617253E-3</v>
      </c>
      <c r="O24" s="45"/>
      <c r="P24" s="45"/>
      <c r="Q24" s="133"/>
    </row>
    <row r="25" spans="2:21" x14ac:dyDescent="0.25">
      <c r="B25" s="118"/>
      <c r="C25" s="12"/>
      <c r="D25" s="65">
        <v>250</v>
      </c>
      <c r="E25" s="65">
        <v>1.22</v>
      </c>
      <c r="F25" s="65">
        <f t="shared" si="0"/>
        <v>244</v>
      </c>
      <c r="G25" s="65">
        <v>9.7599999999999998E-4</v>
      </c>
      <c r="H25" s="65"/>
      <c r="I25" s="119"/>
      <c r="L25" s="131"/>
      <c r="M25" s="45" t="s">
        <v>61</v>
      </c>
      <c r="N25" s="21">
        <v>9.8666666666666672E-4</v>
      </c>
      <c r="O25" s="45"/>
      <c r="P25" s="45"/>
      <c r="Q25" s="133"/>
    </row>
    <row r="26" spans="2:21" x14ac:dyDescent="0.25">
      <c r="B26" s="118"/>
      <c r="C26" s="12"/>
      <c r="D26" s="45">
        <v>250</v>
      </c>
      <c r="E26" s="45">
        <v>1.59</v>
      </c>
      <c r="F26" s="45">
        <f t="shared" si="0"/>
        <v>318</v>
      </c>
      <c r="G26" s="45">
        <v>1.2720000000000001E-3</v>
      </c>
      <c r="H26" s="12"/>
      <c r="I26" s="119"/>
      <c r="L26" s="134"/>
      <c r="M26" s="135" t="s">
        <v>62</v>
      </c>
      <c r="N26" s="136">
        <v>2.0595555555555554E-3</v>
      </c>
      <c r="O26" s="135"/>
      <c r="P26" s="135"/>
      <c r="Q26" s="137"/>
    </row>
    <row r="27" spans="2:21" x14ac:dyDescent="0.25">
      <c r="B27" s="118"/>
      <c r="C27" s="12" t="s">
        <v>33</v>
      </c>
      <c r="D27" s="45">
        <v>250</v>
      </c>
      <c r="E27" s="45">
        <v>1.58</v>
      </c>
      <c r="F27" s="45">
        <f t="shared" si="0"/>
        <v>316</v>
      </c>
      <c r="G27" s="45">
        <v>1.2639999999999999E-3</v>
      </c>
      <c r="H27" s="12"/>
      <c r="I27" s="119"/>
    </row>
    <row r="28" spans="2:21" x14ac:dyDescent="0.25">
      <c r="B28" s="118"/>
      <c r="C28" s="12"/>
      <c r="D28" s="45">
        <v>250</v>
      </c>
      <c r="E28" s="45">
        <v>2.61</v>
      </c>
      <c r="F28" s="45">
        <f t="shared" si="0"/>
        <v>522</v>
      </c>
      <c r="G28" s="45">
        <v>2.088E-3</v>
      </c>
      <c r="H28" s="12"/>
      <c r="I28" s="119"/>
    </row>
    <row r="29" spans="2:21" x14ac:dyDescent="0.25">
      <c r="B29" s="118"/>
      <c r="C29" s="12"/>
      <c r="D29" s="65">
        <v>250</v>
      </c>
      <c r="E29" s="65">
        <v>4.71</v>
      </c>
      <c r="F29" s="65">
        <f t="shared" si="0"/>
        <v>942</v>
      </c>
      <c r="G29" s="65">
        <v>3.7679999999999996E-3</v>
      </c>
      <c r="H29" s="65"/>
      <c r="I29" s="119"/>
    </row>
    <row r="30" spans="2:21" x14ac:dyDescent="0.25">
      <c r="B30" s="118"/>
      <c r="C30" s="12" t="s">
        <v>59</v>
      </c>
      <c r="D30" s="65">
        <v>250</v>
      </c>
      <c r="E30" s="65">
        <v>3.77</v>
      </c>
      <c r="F30" s="65">
        <f t="shared" si="0"/>
        <v>754</v>
      </c>
      <c r="G30" s="65">
        <v>3.016E-3</v>
      </c>
      <c r="H30" s="65"/>
      <c r="I30" s="119"/>
    </row>
    <row r="31" spans="2:21" x14ac:dyDescent="0.25">
      <c r="B31" s="118"/>
      <c r="C31" s="12"/>
      <c r="D31" s="65">
        <v>250</v>
      </c>
      <c r="E31" s="65">
        <v>4.3</v>
      </c>
      <c r="F31" s="65">
        <f t="shared" si="0"/>
        <v>860</v>
      </c>
      <c r="G31" s="65">
        <v>3.4399999999999999E-3</v>
      </c>
      <c r="H31" s="65"/>
      <c r="I31" s="119"/>
    </row>
    <row r="32" spans="2:21" x14ac:dyDescent="0.25">
      <c r="B32" s="118"/>
      <c r="C32" s="12"/>
      <c r="D32" s="12"/>
      <c r="E32" s="12"/>
      <c r="F32" s="12"/>
      <c r="G32" s="12"/>
      <c r="H32" s="12"/>
      <c r="I32" s="119"/>
    </row>
    <row r="33" spans="2:20" x14ac:dyDescent="0.25">
      <c r="B33" s="120" t="s">
        <v>60</v>
      </c>
      <c r="C33" s="26" t="s">
        <v>22</v>
      </c>
      <c r="D33" s="45">
        <v>40</v>
      </c>
      <c r="E33" s="45">
        <v>7.57</v>
      </c>
      <c r="F33" s="45">
        <f t="shared" ref="F33:F53" si="1">E33*200</f>
        <v>1514</v>
      </c>
      <c r="G33" s="45">
        <v>3.7850000000000002E-2</v>
      </c>
      <c r="H33" s="21">
        <v>3.0583333333333334E-2</v>
      </c>
      <c r="I33" s="119"/>
    </row>
    <row r="34" spans="2:20" x14ac:dyDescent="0.25">
      <c r="B34" s="118"/>
      <c r="C34" s="12"/>
      <c r="D34" s="45">
        <v>40</v>
      </c>
      <c r="E34" s="45">
        <v>6.48</v>
      </c>
      <c r="F34" s="45">
        <f t="shared" si="1"/>
        <v>1296</v>
      </c>
      <c r="G34" s="45">
        <v>3.2399999999999998E-2</v>
      </c>
      <c r="H34" s="45"/>
      <c r="I34" s="119"/>
    </row>
    <row r="35" spans="2:20" x14ac:dyDescent="0.25">
      <c r="B35" s="118"/>
      <c r="C35" s="12"/>
      <c r="D35" s="45">
        <v>40</v>
      </c>
      <c r="E35" s="45">
        <v>4.3</v>
      </c>
      <c r="F35" s="45">
        <f t="shared" si="1"/>
        <v>860</v>
      </c>
      <c r="G35" s="45">
        <v>2.1499999999999998E-2</v>
      </c>
      <c r="H35" s="45"/>
      <c r="I35" s="119"/>
    </row>
    <row r="36" spans="2:20" x14ac:dyDescent="0.25">
      <c r="B36" s="118"/>
      <c r="C36" s="26" t="s">
        <v>11</v>
      </c>
      <c r="D36" s="114">
        <v>250</v>
      </c>
      <c r="E36" s="114">
        <v>2.02</v>
      </c>
      <c r="F36" s="114">
        <f t="shared" si="1"/>
        <v>404</v>
      </c>
      <c r="G36" s="114">
        <v>1.616E-3</v>
      </c>
      <c r="H36" s="115">
        <v>3.0306666666666663E-3</v>
      </c>
      <c r="I36" s="119"/>
    </row>
    <row r="37" spans="2:20" x14ac:dyDescent="0.25">
      <c r="B37" s="118"/>
      <c r="C37" s="12" t="s">
        <v>32</v>
      </c>
      <c r="D37" s="114">
        <v>250</v>
      </c>
      <c r="E37" s="114">
        <v>2.33</v>
      </c>
      <c r="F37" s="114">
        <f t="shared" si="1"/>
        <v>466</v>
      </c>
      <c r="G37" s="114">
        <v>1.8640000000000002E-3</v>
      </c>
      <c r="H37" s="65"/>
      <c r="I37" s="119"/>
    </row>
    <row r="38" spans="2:20" x14ac:dyDescent="0.25">
      <c r="B38" s="118"/>
      <c r="C38" s="12"/>
      <c r="D38" s="114">
        <v>250</v>
      </c>
      <c r="E38" s="114">
        <v>2.4700000000000002</v>
      </c>
      <c r="F38" s="114">
        <f t="shared" si="1"/>
        <v>494.00000000000006</v>
      </c>
      <c r="G38" s="114">
        <v>1.9760000000000003E-3</v>
      </c>
      <c r="H38" s="65"/>
      <c r="I38" s="119"/>
    </row>
    <row r="39" spans="2:20" x14ac:dyDescent="0.25">
      <c r="B39" s="118"/>
      <c r="C39" s="12"/>
      <c r="D39" s="45">
        <v>250</v>
      </c>
      <c r="E39" s="45">
        <v>2.68</v>
      </c>
      <c r="F39" s="45">
        <f t="shared" si="1"/>
        <v>536</v>
      </c>
      <c r="G39" s="45">
        <v>2.1440000000000001E-3</v>
      </c>
      <c r="H39" s="12"/>
      <c r="I39" s="119"/>
    </row>
    <row r="40" spans="2:20" x14ac:dyDescent="0.25">
      <c r="B40" s="118"/>
      <c r="C40" s="12" t="s">
        <v>33</v>
      </c>
      <c r="D40" s="45">
        <v>250</v>
      </c>
      <c r="E40" s="45">
        <v>2.4300000000000002</v>
      </c>
      <c r="F40" s="45">
        <f t="shared" si="1"/>
        <v>486.00000000000006</v>
      </c>
      <c r="G40" s="45">
        <v>1.9440000000000002E-3</v>
      </c>
      <c r="H40" s="12"/>
      <c r="I40" s="119"/>
    </row>
    <row r="41" spans="2:20" x14ac:dyDescent="0.25">
      <c r="B41" s="118"/>
      <c r="C41" s="12"/>
      <c r="D41" s="45">
        <v>250</v>
      </c>
      <c r="E41" s="45">
        <v>2.36</v>
      </c>
      <c r="F41" s="45">
        <f t="shared" si="1"/>
        <v>472</v>
      </c>
      <c r="G41" s="45">
        <v>1.8879999999999999E-3</v>
      </c>
      <c r="H41" s="12"/>
      <c r="I41" s="119"/>
    </row>
    <row r="42" spans="2:20" ht="15.75" thickBot="1" x14ac:dyDescent="0.3">
      <c r="B42" s="118"/>
      <c r="C42" s="12"/>
      <c r="D42" s="65">
        <v>250</v>
      </c>
      <c r="E42" s="65">
        <v>2.19</v>
      </c>
      <c r="F42" s="65">
        <f t="shared" si="1"/>
        <v>438</v>
      </c>
      <c r="G42" s="65">
        <v>1.7520000000000001E-3</v>
      </c>
      <c r="H42" s="12"/>
      <c r="I42" s="119"/>
    </row>
    <row r="43" spans="2:20" x14ac:dyDescent="0.25">
      <c r="B43" s="118"/>
      <c r="C43" s="12" t="s">
        <v>59</v>
      </c>
      <c r="D43" s="65">
        <v>250</v>
      </c>
      <c r="E43" s="65">
        <v>1.6</v>
      </c>
      <c r="F43" s="65">
        <f t="shared" si="1"/>
        <v>320</v>
      </c>
      <c r="G43" s="65">
        <v>1.2800000000000001E-3</v>
      </c>
      <c r="H43" s="12"/>
      <c r="I43" s="119"/>
      <c r="S43" s="44" t="s">
        <v>39</v>
      </c>
      <c r="T43" s="44"/>
    </row>
    <row r="44" spans="2:20" x14ac:dyDescent="0.25">
      <c r="B44" s="118"/>
      <c r="C44" s="12"/>
      <c r="D44" s="65">
        <v>250</v>
      </c>
      <c r="E44" s="65">
        <v>1.21</v>
      </c>
      <c r="F44" s="65">
        <f t="shared" si="1"/>
        <v>242</v>
      </c>
      <c r="G44" s="65">
        <v>9.68E-4</v>
      </c>
      <c r="H44" s="12"/>
      <c r="I44" s="119"/>
      <c r="S44" s="42"/>
      <c r="T44" s="42"/>
    </row>
    <row r="45" spans="2:20" x14ac:dyDescent="0.25">
      <c r="B45" s="118"/>
      <c r="C45" s="26" t="s">
        <v>12</v>
      </c>
      <c r="D45" s="45">
        <v>101</v>
      </c>
      <c r="E45" s="45">
        <v>4.58</v>
      </c>
      <c r="F45" s="45">
        <f t="shared" si="1"/>
        <v>916</v>
      </c>
      <c r="G45" s="45">
        <v>9.0693069306930704E-3</v>
      </c>
      <c r="H45" s="26">
        <v>9.2805280528052824E-3</v>
      </c>
      <c r="I45" s="119"/>
      <c r="S45" s="42" t="s">
        <v>40</v>
      </c>
      <c r="T45" s="42">
        <v>3.3892812178043202E-3</v>
      </c>
    </row>
    <row r="46" spans="2:20" x14ac:dyDescent="0.25">
      <c r="B46" s="118"/>
      <c r="C46" s="12"/>
      <c r="D46" s="45">
        <v>101</v>
      </c>
      <c r="E46" s="45">
        <v>5.51</v>
      </c>
      <c r="F46" s="45">
        <f t="shared" si="1"/>
        <v>1102</v>
      </c>
      <c r="G46" s="45">
        <v>1.0910891089108912E-2</v>
      </c>
      <c r="H46" s="12"/>
      <c r="I46" s="119"/>
      <c r="S46" s="42" t="s">
        <v>41</v>
      </c>
      <c r="T46" s="42">
        <v>1.6907105404993209E-3</v>
      </c>
    </row>
    <row r="47" spans="2:20" x14ac:dyDescent="0.25">
      <c r="B47" s="118"/>
      <c r="C47" s="12"/>
      <c r="D47" s="45">
        <v>101</v>
      </c>
      <c r="E47" s="45">
        <v>3.97</v>
      </c>
      <c r="F47" s="45">
        <f t="shared" si="1"/>
        <v>794</v>
      </c>
      <c r="G47" s="45">
        <v>7.8613861386138614E-3</v>
      </c>
      <c r="H47" s="12"/>
      <c r="I47" s="119"/>
      <c r="S47" s="42" t="s">
        <v>42</v>
      </c>
      <c r="T47" s="42">
        <v>2.0844444444444443E-3</v>
      </c>
    </row>
    <row r="48" spans="2:20" x14ac:dyDescent="0.25">
      <c r="B48" s="118"/>
      <c r="C48" s="26" t="s">
        <v>13</v>
      </c>
      <c r="D48" s="45">
        <v>200</v>
      </c>
      <c r="E48" s="45">
        <v>6.45</v>
      </c>
      <c r="F48" s="45">
        <f t="shared" si="1"/>
        <v>1290</v>
      </c>
      <c r="G48" s="45">
        <v>6.45E-3</v>
      </c>
      <c r="H48" s="21">
        <v>8.4015693156617253E-3</v>
      </c>
      <c r="I48" s="119"/>
      <c r="S48" s="42" t="s">
        <v>43</v>
      </c>
      <c r="T48" s="42" t="e">
        <v>#N/A</v>
      </c>
    </row>
    <row r="49" spans="2:20" x14ac:dyDescent="0.25">
      <c r="B49" s="118"/>
      <c r="C49" s="12" t="s">
        <v>32</v>
      </c>
      <c r="D49" s="45">
        <v>200</v>
      </c>
      <c r="E49" s="45">
        <v>5.33</v>
      </c>
      <c r="F49" s="45">
        <f t="shared" si="1"/>
        <v>1066</v>
      </c>
      <c r="G49" s="45">
        <v>5.3300000000000005E-3</v>
      </c>
      <c r="H49" s="12"/>
      <c r="I49" s="119"/>
      <c r="S49" s="42" t="s">
        <v>44</v>
      </c>
      <c r="T49" s="42">
        <v>3.3814210809986417E-3</v>
      </c>
    </row>
    <row r="50" spans="2:20" x14ac:dyDescent="0.25">
      <c r="B50" s="118"/>
      <c r="C50" s="12"/>
      <c r="D50" s="45">
        <v>200</v>
      </c>
      <c r="E50" s="45">
        <v>5.31</v>
      </c>
      <c r="F50" s="45">
        <f t="shared" si="1"/>
        <v>1062</v>
      </c>
      <c r="G50" s="45">
        <v>5.3100000000000005E-3</v>
      </c>
      <c r="H50" s="12"/>
      <c r="I50" s="119"/>
      <c r="S50" s="42" t="s">
        <v>45</v>
      </c>
      <c r="T50" s="42">
        <v>1.1434008527022022E-5</v>
      </c>
    </row>
    <row r="51" spans="2:20" x14ac:dyDescent="0.25">
      <c r="B51" s="118"/>
      <c r="C51" s="12"/>
      <c r="D51" s="45">
        <v>126</v>
      </c>
      <c r="E51" s="45">
        <v>7.72</v>
      </c>
      <c r="F51" s="45">
        <f t="shared" si="1"/>
        <v>1544</v>
      </c>
      <c r="G51" s="45">
        <v>1.2253968253968255E-2</v>
      </c>
      <c r="H51" s="12"/>
      <c r="I51" s="119"/>
      <c r="S51" s="42" t="s">
        <v>46</v>
      </c>
      <c r="T51" s="42">
        <v>3.5903363786664819</v>
      </c>
    </row>
    <row r="52" spans="2:20" x14ac:dyDescent="0.25">
      <c r="B52" s="118"/>
      <c r="C52" s="12" t="s">
        <v>33</v>
      </c>
      <c r="D52" s="45">
        <v>126</v>
      </c>
      <c r="E52" s="45">
        <v>6.64</v>
      </c>
      <c r="F52" s="45">
        <f t="shared" si="1"/>
        <v>1328</v>
      </c>
      <c r="G52" s="45">
        <v>1.053968253968254E-2</v>
      </c>
      <c r="H52" s="12"/>
      <c r="I52" s="119"/>
      <c r="S52" s="42" t="s">
        <v>47</v>
      </c>
      <c r="T52" s="42">
        <v>1.8554521298857642</v>
      </c>
    </row>
    <row r="53" spans="2:20" x14ac:dyDescent="0.25">
      <c r="B53" s="118"/>
      <c r="C53" s="12"/>
      <c r="D53" s="45">
        <v>126</v>
      </c>
      <c r="E53" s="45">
        <v>4.97</v>
      </c>
      <c r="F53" s="45">
        <f t="shared" si="1"/>
        <v>994</v>
      </c>
      <c r="G53" s="45">
        <v>7.888888888888888E-3</v>
      </c>
      <c r="H53" s="12"/>
      <c r="I53" s="119"/>
      <c r="S53" s="42" t="s">
        <v>48</v>
      </c>
      <c r="T53" s="42">
        <v>7.4149026489950583E-3</v>
      </c>
    </row>
    <row r="54" spans="2:20" x14ac:dyDescent="0.25">
      <c r="B54" s="118"/>
      <c r="C54" s="12"/>
      <c r="D54" s="12"/>
      <c r="E54" s="12"/>
      <c r="F54" s="12"/>
      <c r="G54" s="12"/>
      <c r="H54" s="12"/>
      <c r="I54" s="119"/>
      <c r="S54" s="42" t="s">
        <v>49</v>
      </c>
      <c r="T54" s="42">
        <v>9.8666666666666672E-4</v>
      </c>
    </row>
    <row r="55" spans="2:20" x14ac:dyDescent="0.25">
      <c r="B55" s="120" t="s">
        <v>61</v>
      </c>
      <c r="C55" s="26" t="s">
        <v>22</v>
      </c>
      <c r="D55" s="12">
        <v>57</v>
      </c>
      <c r="E55" s="45">
        <v>7.19</v>
      </c>
      <c r="F55" s="45">
        <f t="shared" ref="F55:F66" si="2">E55*200</f>
        <v>1438</v>
      </c>
      <c r="G55" s="45">
        <v>2.5228070175438596E-2</v>
      </c>
      <c r="H55" s="26">
        <v>2.3438596491228068E-2</v>
      </c>
      <c r="I55" s="119"/>
      <c r="S55" s="42" t="s">
        <v>50</v>
      </c>
      <c r="T55" s="42">
        <v>8.4015693156617253E-3</v>
      </c>
    </row>
    <row r="56" spans="2:20" x14ac:dyDescent="0.25">
      <c r="B56" s="118"/>
      <c r="C56" s="12"/>
      <c r="D56" s="12">
        <v>57</v>
      </c>
      <c r="E56" s="45">
        <v>7.4</v>
      </c>
      <c r="F56" s="45">
        <f t="shared" si="2"/>
        <v>1480</v>
      </c>
      <c r="G56" s="45">
        <v>2.5964912280701753E-2</v>
      </c>
      <c r="H56" s="12"/>
      <c r="I56" s="119"/>
      <c r="S56" s="42" t="s">
        <v>51</v>
      </c>
      <c r="T56" s="42">
        <v>1.3557124871217281E-2</v>
      </c>
    </row>
    <row r="57" spans="2:20" x14ac:dyDescent="0.25">
      <c r="B57" s="118"/>
      <c r="C57" s="12"/>
      <c r="D57" s="12">
        <v>57</v>
      </c>
      <c r="E57" s="45">
        <v>5.45</v>
      </c>
      <c r="F57" s="45">
        <f t="shared" si="2"/>
        <v>1090</v>
      </c>
      <c r="G57" s="45">
        <v>1.9122807017543861E-2</v>
      </c>
      <c r="H57" s="12"/>
      <c r="I57" s="119"/>
      <c r="S57" s="42" t="s">
        <v>52</v>
      </c>
      <c r="T57" s="42">
        <v>4</v>
      </c>
    </row>
    <row r="58" spans="2:20" ht="15.75" thickBot="1" x14ac:dyDescent="0.3">
      <c r="B58" s="118"/>
      <c r="C58" s="26" t="s">
        <v>11</v>
      </c>
      <c r="D58" s="114">
        <v>250</v>
      </c>
      <c r="E58" s="65">
        <v>2.02</v>
      </c>
      <c r="F58" s="65">
        <f t="shared" si="2"/>
        <v>404</v>
      </c>
      <c r="G58" s="65">
        <v>1.616E-3</v>
      </c>
      <c r="H58" s="115">
        <v>1.7368888888888892E-3</v>
      </c>
      <c r="I58" s="119"/>
      <c r="S58" s="43" t="s">
        <v>53</v>
      </c>
      <c r="T58" s="43">
        <v>5.3805955129162843E-3</v>
      </c>
    </row>
    <row r="59" spans="2:20" x14ac:dyDescent="0.25">
      <c r="B59" s="118"/>
      <c r="C59" s="12" t="s">
        <v>32</v>
      </c>
      <c r="D59" s="114">
        <v>250</v>
      </c>
      <c r="E59" s="65">
        <v>1.8</v>
      </c>
      <c r="F59" s="65">
        <f t="shared" si="2"/>
        <v>360</v>
      </c>
      <c r="G59" s="65">
        <v>1.4399999999999999E-3</v>
      </c>
      <c r="H59" s="65"/>
      <c r="I59" s="119"/>
    </row>
    <row r="60" spans="2:20" x14ac:dyDescent="0.25">
      <c r="B60" s="118"/>
      <c r="C60" s="12"/>
      <c r="D60" s="114">
        <v>250</v>
      </c>
      <c r="E60" s="65">
        <v>1.53</v>
      </c>
      <c r="F60" s="65">
        <f t="shared" si="2"/>
        <v>306</v>
      </c>
      <c r="G60" s="65">
        <v>1.224E-3</v>
      </c>
      <c r="H60" s="65"/>
      <c r="I60" s="119"/>
    </row>
    <row r="61" spans="2:20" x14ac:dyDescent="0.25">
      <c r="B61" s="118"/>
      <c r="C61" s="12"/>
      <c r="D61" s="45">
        <v>250</v>
      </c>
      <c r="E61" s="45">
        <v>3.48</v>
      </c>
      <c r="F61" s="45">
        <f t="shared" si="2"/>
        <v>696</v>
      </c>
      <c r="G61" s="45">
        <v>2.784E-3</v>
      </c>
      <c r="H61" s="12"/>
      <c r="I61" s="119"/>
    </row>
    <row r="62" spans="2:20" x14ac:dyDescent="0.25">
      <c r="B62" s="118"/>
      <c r="C62" s="12" t="s">
        <v>33</v>
      </c>
      <c r="D62" s="45">
        <v>250</v>
      </c>
      <c r="E62" s="45">
        <v>3.36</v>
      </c>
      <c r="F62" s="45">
        <f t="shared" si="2"/>
        <v>672</v>
      </c>
      <c r="G62" s="45">
        <v>2.6880000000000003E-3</v>
      </c>
      <c r="H62" s="12"/>
      <c r="I62" s="119"/>
    </row>
    <row r="63" spans="2:20" x14ac:dyDescent="0.25">
      <c r="B63" s="118"/>
      <c r="C63" s="12"/>
      <c r="D63" s="45">
        <v>250</v>
      </c>
      <c r="E63" s="45">
        <v>3.49</v>
      </c>
      <c r="F63" s="45">
        <f t="shared" si="2"/>
        <v>698</v>
      </c>
      <c r="G63" s="45">
        <v>2.7919999999999998E-3</v>
      </c>
      <c r="H63" s="12"/>
      <c r="I63" s="119"/>
    </row>
    <row r="64" spans="2:20" x14ac:dyDescent="0.25">
      <c r="B64" s="118"/>
      <c r="C64" s="12"/>
      <c r="D64" s="65">
        <v>250</v>
      </c>
      <c r="E64" s="65">
        <v>0.86</v>
      </c>
      <c r="F64" s="65">
        <f t="shared" si="2"/>
        <v>172</v>
      </c>
      <c r="G64" s="65">
        <v>6.8799999999999992E-4</v>
      </c>
      <c r="H64" s="65"/>
      <c r="I64" s="119"/>
    </row>
    <row r="65" spans="2:9" x14ac:dyDescent="0.25">
      <c r="B65" s="118"/>
      <c r="C65" s="12" t="s">
        <v>59</v>
      </c>
      <c r="D65" s="65">
        <v>250</v>
      </c>
      <c r="E65" s="65">
        <v>1.1299999999999999</v>
      </c>
      <c r="F65" s="65">
        <f t="shared" si="2"/>
        <v>225.99999999999997</v>
      </c>
      <c r="G65" s="65">
        <v>9.0399999999999996E-4</v>
      </c>
      <c r="H65" s="65"/>
      <c r="I65" s="119"/>
    </row>
    <row r="66" spans="2:9" x14ac:dyDescent="0.25">
      <c r="B66" s="118"/>
      <c r="C66" s="12"/>
      <c r="D66" s="65">
        <v>250</v>
      </c>
      <c r="E66" s="65">
        <v>1.87</v>
      </c>
      <c r="F66" s="65">
        <f t="shared" si="2"/>
        <v>374</v>
      </c>
      <c r="G66" s="65">
        <v>1.4959999999999999E-3</v>
      </c>
      <c r="H66" s="65"/>
      <c r="I66" s="119"/>
    </row>
    <row r="67" spans="2:9" x14ac:dyDescent="0.25">
      <c r="B67" s="118"/>
      <c r="C67" s="26" t="s">
        <v>12</v>
      </c>
      <c r="D67" s="12">
        <v>181</v>
      </c>
      <c r="E67" s="45">
        <v>2.44</v>
      </c>
      <c r="F67" s="45">
        <f>E67*200</f>
        <v>488</v>
      </c>
      <c r="G67" s="45">
        <v>2.6961325966850828E-3</v>
      </c>
      <c r="H67" s="26">
        <v>3.0202578268876609E-3</v>
      </c>
      <c r="I67" s="119"/>
    </row>
    <row r="68" spans="2:9" x14ac:dyDescent="0.25">
      <c r="B68" s="118"/>
      <c r="C68" s="12"/>
      <c r="D68" s="12">
        <v>181</v>
      </c>
      <c r="E68" s="45">
        <v>2.79</v>
      </c>
      <c r="F68" s="45">
        <f>E68*200</f>
        <v>558</v>
      </c>
      <c r="G68" s="45">
        <v>3.0828729281767958E-3</v>
      </c>
      <c r="H68" s="12"/>
      <c r="I68" s="119"/>
    </row>
    <row r="69" spans="2:9" x14ac:dyDescent="0.25">
      <c r="B69" s="118"/>
      <c r="C69" s="12"/>
      <c r="D69" s="12">
        <v>181</v>
      </c>
      <c r="E69" s="45">
        <v>2.97</v>
      </c>
      <c r="F69" s="45">
        <f>E69*200</f>
        <v>594</v>
      </c>
      <c r="G69" s="45">
        <v>3.281767955801105E-3</v>
      </c>
      <c r="H69" s="12"/>
      <c r="I69" s="119"/>
    </row>
    <row r="70" spans="2:9" x14ac:dyDescent="0.25">
      <c r="B70" s="118"/>
      <c r="C70" s="26" t="s">
        <v>13</v>
      </c>
      <c r="D70" s="114">
        <v>250</v>
      </c>
      <c r="E70" s="65">
        <v>1.22</v>
      </c>
      <c r="F70" s="65">
        <f t="shared" ref="F70:F78" si="3">E70*200</f>
        <v>244</v>
      </c>
      <c r="G70" s="65">
        <v>9.7599999999999998E-4</v>
      </c>
      <c r="H70" s="115">
        <v>9.8666666666666672E-4</v>
      </c>
      <c r="I70" s="119"/>
    </row>
    <row r="71" spans="2:9" x14ac:dyDescent="0.25">
      <c r="B71" s="118"/>
      <c r="C71" s="12" t="s">
        <v>32</v>
      </c>
      <c r="D71" s="114">
        <v>250</v>
      </c>
      <c r="E71" s="65">
        <v>0.93</v>
      </c>
      <c r="F71" s="65">
        <f t="shared" si="3"/>
        <v>186</v>
      </c>
      <c r="G71" s="65">
        <v>7.4399999999999998E-4</v>
      </c>
      <c r="H71" s="65"/>
      <c r="I71" s="119"/>
    </row>
    <row r="72" spans="2:9" x14ac:dyDescent="0.25">
      <c r="B72" s="118"/>
      <c r="C72" s="12"/>
      <c r="D72" s="114">
        <v>250</v>
      </c>
      <c r="E72" s="65">
        <v>1.22</v>
      </c>
      <c r="F72" s="65">
        <f t="shared" si="3"/>
        <v>244</v>
      </c>
      <c r="G72" s="65">
        <v>9.7599999999999998E-4</v>
      </c>
      <c r="H72" s="65"/>
      <c r="I72" s="119"/>
    </row>
    <row r="73" spans="2:9" x14ac:dyDescent="0.25">
      <c r="B73" s="118"/>
      <c r="C73" s="12"/>
      <c r="D73" s="45">
        <v>250</v>
      </c>
      <c r="E73" s="45">
        <v>1.24</v>
      </c>
      <c r="F73" s="45">
        <f t="shared" si="3"/>
        <v>248</v>
      </c>
      <c r="G73" s="45">
        <v>9.9200000000000004E-4</v>
      </c>
      <c r="H73" s="12"/>
      <c r="I73" s="119"/>
    </row>
    <row r="74" spans="2:9" x14ac:dyDescent="0.25">
      <c r="B74" s="118"/>
      <c r="C74" s="12" t="s">
        <v>33</v>
      </c>
      <c r="D74" s="45">
        <v>250</v>
      </c>
      <c r="E74" s="45">
        <v>0.54</v>
      </c>
      <c r="F74" s="45">
        <f t="shared" si="3"/>
        <v>108</v>
      </c>
      <c r="G74" s="45">
        <v>4.3199999999999998E-4</v>
      </c>
      <c r="H74" s="12"/>
      <c r="I74" s="119"/>
    </row>
    <row r="75" spans="2:9" x14ac:dyDescent="0.25">
      <c r="B75" s="118"/>
      <c r="C75" s="12"/>
      <c r="D75" s="45">
        <v>250</v>
      </c>
      <c r="E75" s="45">
        <v>0.76</v>
      </c>
      <c r="F75" s="45">
        <f t="shared" si="3"/>
        <v>152</v>
      </c>
      <c r="G75" s="45">
        <v>6.0800000000000003E-4</v>
      </c>
      <c r="H75" s="12"/>
      <c r="I75" s="119"/>
    </row>
    <row r="76" spans="2:9" x14ac:dyDescent="0.25">
      <c r="B76" s="118"/>
      <c r="C76" s="12"/>
      <c r="D76" s="65">
        <v>250</v>
      </c>
      <c r="E76" s="65">
        <v>1.56</v>
      </c>
      <c r="F76" s="65">
        <f t="shared" si="3"/>
        <v>312</v>
      </c>
      <c r="G76" s="65">
        <v>1.248E-3</v>
      </c>
      <c r="H76" s="65"/>
      <c r="I76" s="119"/>
    </row>
    <row r="77" spans="2:9" x14ac:dyDescent="0.25">
      <c r="B77" s="118"/>
      <c r="C77" s="12" t="s">
        <v>59</v>
      </c>
      <c r="D77" s="65">
        <v>250</v>
      </c>
      <c r="E77" s="65">
        <v>1.87</v>
      </c>
      <c r="F77" s="65">
        <f t="shared" si="3"/>
        <v>374</v>
      </c>
      <c r="G77" s="65">
        <v>1.4959999999999999E-3</v>
      </c>
      <c r="H77" s="65"/>
      <c r="I77" s="119"/>
    </row>
    <row r="78" spans="2:9" x14ac:dyDescent="0.25">
      <c r="B78" s="118"/>
      <c r="C78" s="12"/>
      <c r="D78" s="65">
        <v>250</v>
      </c>
      <c r="E78" s="65">
        <v>1.76</v>
      </c>
      <c r="F78" s="65">
        <f t="shared" si="3"/>
        <v>352</v>
      </c>
      <c r="G78" s="65">
        <v>1.408E-3</v>
      </c>
      <c r="H78" s="65"/>
      <c r="I78" s="119"/>
    </row>
    <row r="79" spans="2:9" x14ac:dyDescent="0.25">
      <c r="B79" s="118"/>
      <c r="C79" s="12"/>
      <c r="D79" s="12"/>
      <c r="E79" s="12"/>
      <c r="F79" s="12"/>
      <c r="G79" s="12"/>
      <c r="H79" s="12"/>
      <c r="I79" s="119"/>
    </row>
    <row r="80" spans="2:9" x14ac:dyDescent="0.25">
      <c r="B80" s="118"/>
      <c r="C80" s="12"/>
      <c r="D80" s="12"/>
      <c r="E80" s="12"/>
      <c r="F80" s="12"/>
      <c r="G80" s="12"/>
      <c r="H80" s="12"/>
      <c r="I80" s="119"/>
    </row>
    <row r="81" spans="2:9" x14ac:dyDescent="0.25">
      <c r="B81" s="120" t="s">
        <v>62</v>
      </c>
      <c r="C81" s="26" t="s">
        <v>22</v>
      </c>
      <c r="D81" s="45">
        <v>100</v>
      </c>
      <c r="E81" s="45">
        <v>3.45</v>
      </c>
      <c r="F81" s="45">
        <f t="shared" ref="F81:F99" si="4">E81*200</f>
        <v>690</v>
      </c>
      <c r="G81" s="45">
        <v>6.8999999999999999E-3</v>
      </c>
      <c r="H81" s="21">
        <v>5.7666666666666665E-3</v>
      </c>
      <c r="I81" s="119"/>
    </row>
    <row r="82" spans="2:9" x14ac:dyDescent="0.25">
      <c r="B82" s="118"/>
      <c r="C82" s="12"/>
      <c r="D82" s="45">
        <v>100</v>
      </c>
      <c r="E82" s="45">
        <v>2.84</v>
      </c>
      <c r="F82" s="45">
        <f t="shared" si="4"/>
        <v>568</v>
      </c>
      <c r="G82" s="45">
        <v>5.6799999999999993E-3</v>
      </c>
      <c r="H82" s="45"/>
      <c r="I82" s="119"/>
    </row>
    <row r="83" spans="2:9" x14ac:dyDescent="0.25">
      <c r="B83" s="118"/>
      <c r="C83" s="12"/>
      <c r="D83" s="45">
        <v>100</v>
      </c>
      <c r="E83" s="45">
        <v>2.36</v>
      </c>
      <c r="F83" s="45">
        <f t="shared" si="4"/>
        <v>472</v>
      </c>
      <c r="G83" s="45">
        <v>4.7199999999999994E-3</v>
      </c>
      <c r="H83" s="45"/>
      <c r="I83" s="119"/>
    </row>
    <row r="84" spans="2:9" x14ac:dyDescent="0.25">
      <c r="B84" s="118"/>
      <c r="C84" s="26" t="s">
        <v>11</v>
      </c>
      <c r="D84" s="45">
        <v>275</v>
      </c>
      <c r="E84" s="45">
        <v>4.07</v>
      </c>
      <c r="F84" s="45">
        <f t="shared" si="4"/>
        <v>814</v>
      </c>
      <c r="G84" s="45">
        <v>2.96E-3</v>
      </c>
      <c r="H84" s="21">
        <v>2.3418181818181815E-3</v>
      </c>
      <c r="I84" s="119"/>
    </row>
    <row r="85" spans="2:9" x14ac:dyDescent="0.25">
      <c r="B85" s="118"/>
      <c r="C85" s="12"/>
      <c r="D85" s="45">
        <v>275</v>
      </c>
      <c r="E85" s="45">
        <v>2.85</v>
      </c>
      <c r="F85" s="45">
        <f t="shared" si="4"/>
        <v>570</v>
      </c>
      <c r="G85" s="45">
        <v>2.0727272727272725E-3</v>
      </c>
      <c r="H85" s="45"/>
      <c r="I85" s="119"/>
    </row>
    <row r="86" spans="2:9" x14ac:dyDescent="0.25">
      <c r="B86" s="118"/>
      <c r="C86" s="12"/>
      <c r="D86" s="45">
        <v>275</v>
      </c>
      <c r="E86" s="45">
        <v>2.74</v>
      </c>
      <c r="F86" s="45">
        <f t="shared" si="4"/>
        <v>548</v>
      </c>
      <c r="G86" s="45">
        <v>1.9927272727272727E-3</v>
      </c>
      <c r="H86" s="45"/>
      <c r="I86" s="119"/>
    </row>
    <row r="87" spans="2:9" x14ac:dyDescent="0.25">
      <c r="B87" s="118"/>
      <c r="C87" s="26" t="s">
        <v>12</v>
      </c>
      <c r="D87" s="45">
        <v>235</v>
      </c>
      <c r="E87" s="45">
        <v>1.65</v>
      </c>
      <c r="F87" s="45">
        <f t="shared" si="4"/>
        <v>330</v>
      </c>
      <c r="G87" s="45">
        <v>1.4042553191489363E-3</v>
      </c>
      <c r="H87" s="21">
        <v>1.4269503546099291E-3</v>
      </c>
      <c r="I87" s="119"/>
    </row>
    <row r="88" spans="2:9" x14ac:dyDescent="0.25">
      <c r="B88" s="118"/>
      <c r="C88" s="12"/>
      <c r="D88" s="45">
        <v>235</v>
      </c>
      <c r="E88" s="45">
        <v>1.45</v>
      </c>
      <c r="F88" s="45">
        <f t="shared" si="4"/>
        <v>290</v>
      </c>
      <c r="G88" s="45">
        <v>1.2340425531914892E-3</v>
      </c>
      <c r="H88" s="45"/>
      <c r="I88" s="119"/>
    </row>
    <row r="89" spans="2:9" x14ac:dyDescent="0.25">
      <c r="B89" s="118"/>
      <c r="C89" s="12"/>
      <c r="D89" s="45">
        <v>235</v>
      </c>
      <c r="E89" s="45">
        <v>1.93</v>
      </c>
      <c r="F89" s="45">
        <f t="shared" si="4"/>
        <v>386</v>
      </c>
      <c r="G89" s="45">
        <v>1.6425531914893618E-3</v>
      </c>
      <c r="H89" s="45"/>
      <c r="I89" s="119"/>
    </row>
    <row r="90" spans="2:9" x14ac:dyDescent="0.25">
      <c r="B90" s="118"/>
      <c r="C90" s="26" t="s">
        <v>13</v>
      </c>
      <c r="D90" s="65">
        <v>250</v>
      </c>
      <c r="E90" s="65">
        <v>2.02</v>
      </c>
      <c r="F90" s="65">
        <f t="shared" si="4"/>
        <v>404</v>
      </c>
      <c r="G90" s="65">
        <v>1.616E-3</v>
      </c>
      <c r="H90" s="115">
        <v>2.0595555555555554E-3</v>
      </c>
      <c r="I90" s="119"/>
    </row>
    <row r="91" spans="2:9" x14ac:dyDescent="0.25">
      <c r="B91" s="118"/>
      <c r="C91" s="12" t="s">
        <v>32</v>
      </c>
      <c r="D91" s="65">
        <v>250</v>
      </c>
      <c r="E91" s="65">
        <v>2.5299999999999998</v>
      </c>
      <c r="F91" s="65">
        <f t="shared" si="4"/>
        <v>505.99999999999994</v>
      </c>
      <c r="G91" s="65">
        <v>2.0239999999999998E-3</v>
      </c>
      <c r="H91" s="65"/>
      <c r="I91" s="119"/>
    </row>
    <row r="92" spans="2:9" x14ac:dyDescent="0.25">
      <c r="B92" s="118"/>
      <c r="C92" s="12"/>
      <c r="D92" s="65">
        <v>250</v>
      </c>
      <c r="E92" s="65">
        <v>1.88</v>
      </c>
      <c r="F92" s="65">
        <f t="shared" si="4"/>
        <v>376</v>
      </c>
      <c r="G92" s="65">
        <v>1.5039999999999999E-3</v>
      </c>
      <c r="H92" s="65"/>
      <c r="I92" s="119"/>
    </row>
    <row r="93" spans="2:9" x14ac:dyDescent="0.25">
      <c r="B93" s="118"/>
      <c r="C93" s="12"/>
      <c r="D93" s="65">
        <v>250</v>
      </c>
      <c r="E93" s="65">
        <v>3.17</v>
      </c>
      <c r="F93" s="65">
        <f t="shared" si="4"/>
        <v>634</v>
      </c>
      <c r="G93" s="65">
        <v>2.5360000000000001E-3</v>
      </c>
      <c r="H93" s="65"/>
      <c r="I93" s="119"/>
    </row>
    <row r="94" spans="2:9" x14ac:dyDescent="0.25">
      <c r="B94" s="118"/>
      <c r="C94" s="12" t="s">
        <v>33</v>
      </c>
      <c r="D94" s="45">
        <v>250</v>
      </c>
      <c r="E94" s="45">
        <v>3.7</v>
      </c>
      <c r="F94" s="45">
        <f t="shared" si="4"/>
        <v>740</v>
      </c>
      <c r="G94" s="45">
        <v>2.96E-3</v>
      </c>
      <c r="H94" s="45"/>
      <c r="I94" s="119"/>
    </row>
    <row r="95" spans="2:9" x14ac:dyDescent="0.25">
      <c r="B95" s="118"/>
      <c r="C95" s="12"/>
      <c r="D95" s="45">
        <v>250</v>
      </c>
      <c r="E95" s="45">
        <v>2.64</v>
      </c>
      <c r="F95" s="45">
        <f t="shared" si="4"/>
        <v>528</v>
      </c>
      <c r="G95" s="45">
        <v>2.1120000000000002E-3</v>
      </c>
      <c r="H95" s="45"/>
      <c r="I95" s="119"/>
    </row>
    <row r="96" spans="2:9" x14ac:dyDescent="0.25">
      <c r="B96" s="118"/>
      <c r="C96" s="12"/>
      <c r="D96" s="45">
        <v>250</v>
      </c>
      <c r="E96" s="45">
        <v>1.22</v>
      </c>
      <c r="F96" s="45">
        <f t="shared" si="4"/>
        <v>244</v>
      </c>
      <c r="G96" s="45">
        <v>9.7599999999999998E-4</v>
      </c>
      <c r="H96" s="45"/>
      <c r="I96" s="119"/>
    </row>
    <row r="97" spans="2:9" x14ac:dyDescent="0.25">
      <c r="B97" s="118"/>
      <c r="C97" s="12" t="s">
        <v>59</v>
      </c>
      <c r="D97" s="65">
        <v>250</v>
      </c>
      <c r="E97" s="65">
        <v>3.04</v>
      </c>
      <c r="F97" s="65">
        <f t="shared" si="4"/>
        <v>608</v>
      </c>
      <c r="G97" s="65">
        <v>2.4320000000000001E-3</v>
      </c>
      <c r="H97" s="65"/>
      <c r="I97" s="119"/>
    </row>
    <row r="98" spans="2:9" x14ac:dyDescent="0.25">
      <c r="B98" s="118"/>
      <c r="C98" s="12"/>
      <c r="D98" s="65">
        <v>250</v>
      </c>
      <c r="E98" s="65">
        <v>2.97</v>
      </c>
      <c r="F98" s="65">
        <f t="shared" si="4"/>
        <v>594</v>
      </c>
      <c r="G98" s="65">
        <v>2.3760000000000001E-3</v>
      </c>
      <c r="H98" s="65"/>
      <c r="I98" s="119"/>
    </row>
    <row r="99" spans="2:9" x14ac:dyDescent="0.25">
      <c r="B99" s="121"/>
      <c r="C99" s="122"/>
      <c r="D99" s="123">
        <v>250</v>
      </c>
      <c r="E99" s="123">
        <v>7.19</v>
      </c>
      <c r="F99" s="123">
        <f t="shared" si="4"/>
        <v>1438</v>
      </c>
      <c r="G99" s="123">
        <v>2.5228070175438596E-2</v>
      </c>
      <c r="H99" s="123"/>
      <c r="I99" s="1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opLeftCell="A4" workbookViewId="0">
      <selection activeCell="A5" sqref="A5:L16"/>
    </sheetView>
  </sheetViews>
  <sheetFormatPr defaultRowHeight="15" x14ac:dyDescent="0.25"/>
  <sheetData>
    <row r="2" spans="1:13" ht="15.75" x14ac:dyDescent="0.25">
      <c r="E2" s="145" t="s">
        <v>74</v>
      </c>
    </row>
    <row r="5" spans="1:13" x14ac:dyDescent="0.25">
      <c r="C5" s="2" t="s">
        <v>22</v>
      </c>
      <c r="D5" s="2"/>
      <c r="F5" s="2" t="s">
        <v>24</v>
      </c>
      <c r="G5" s="2"/>
      <c r="H5" s="2"/>
      <c r="I5" s="2" t="s">
        <v>12</v>
      </c>
      <c r="J5" s="2"/>
      <c r="K5" s="2"/>
      <c r="L5" s="2" t="s">
        <v>13</v>
      </c>
    </row>
    <row r="6" spans="1:13" x14ac:dyDescent="0.25">
      <c r="E6" s="2"/>
    </row>
    <row r="7" spans="1:13" x14ac:dyDescent="0.25">
      <c r="D7" s="103"/>
      <c r="J7" s="103"/>
    </row>
    <row r="8" spans="1:13" x14ac:dyDescent="0.25">
      <c r="A8" s="2" t="s">
        <v>75</v>
      </c>
      <c r="C8" s="18">
        <v>0.165351</v>
      </c>
      <c r="D8" s="149"/>
      <c r="F8" s="24">
        <v>0.222276</v>
      </c>
      <c r="G8" s="21"/>
      <c r="I8" s="18">
        <v>0.10256</v>
      </c>
      <c r="J8" s="149"/>
      <c r="L8" s="24">
        <v>0.37173299999999998</v>
      </c>
    </row>
    <row r="9" spans="1:13" x14ac:dyDescent="0.25">
      <c r="C9" s="23">
        <v>0.30593599999999999</v>
      </c>
      <c r="D9" s="146"/>
      <c r="F9" s="23">
        <v>0.321351</v>
      </c>
      <c r="G9" s="26"/>
      <c r="I9" s="23">
        <v>0.20805299999999999</v>
      </c>
      <c r="J9" s="146"/>
      <c r="L9" s="142">
        <v>0.61436400000000002</v>
      </c>
    </row>
    <row r="10" spans="1:13" x14ac:dyDescent="0.25">
      <c r="C10" s="18">
        <v>0.42348412698412696</v>
      </c>
      <c r="D10" s="149"/>
      <c r="F10" s="23">
        <v>0.40357999999999999</v>
      </c>
      <c r="G10" s="26"/>
      <c r="I10" s="147">
        <v>0.32367857142857143</v>
      </c>
      <c r="J10" s="148"/>
      <c r="L10" s="143">
        <v>0.39390476190476192</v>
      </c>
      <c r="M10" s="138"/>
    </row>
    <row r="13" spans="1:13" x14ac:dyDescent="0.25">
      <c r="A13" s="2" t="s">
        <v>76</v>
      </c>
      <c r="C13" s="21">
        <v>1.8955555555555555E-2</v>
      </c>
      <c r="D13" s="21"/>
      <c r="F13" s="125">
        <v>2.1760000000000004E-3</v>
      </c>
      <c r="G13" s="21"/>
      <c r="I13" s="21">
        <v>1.0790123456790124E-2</v>
      </c>
      <c r="J13" s="21"/>
      <c r="L13" s="21">
        <v>2.1093333333333333E-3</v>
      </c>
    </row>
    <row r="14" spans="1:13" x14ac:dyDescent="0.25">
      <c r="C14" s="21">
        <v>3.0583333333333334E-2</v>
      </c>
      <c r="D14" s="21"/>
      <c r="F14" s="21">
        <v>3.0306666666666663E-3</v>
      </c>
      <c r="G14" s="21"/>
      <c r="I14" s="21">
        <v>9.2805280528052824E-3</v>
      </c>
      <c r="J14" s="21"/>
      <c r="L14" s="21">
        <v>8.4015693156617253E-3</v>
      </c>
    </row>
    <row r="15" spans="1:13" x14ac:dyDescent="0.25">
      <c r="C15" s="21">
        <v>2.3438596491228068E-2</v>
      </c>
      <c r="D15" s="21"/>
      <c r="F15" s="21">
        <v>1.7368888888888892E-3</v>
      </c>
      <c r="G15" s="21"/>
      <c r="I15" s="21">
        <v>3.0202578268876609E-3</v>
      </c>
      <c r="J15" s="21"/>
      <c r="L15" s="21">
        <v>9.8666666666666672E-4</v>
      </c>
    </row>
    <row r="16" spans="1:13" x14ac:dyDescent="0.25">
      <c r="C16" s="21">
        <v>5.7666666666666665E-3</v>
      </c>
      <c r="D16" s="21"/>
      <c r="F16" s="21">
        <v>2.3418181818181815E-3</v>
      </c>
      <c r="G16" s="21"/>
      <c r="I16" s="21">
        <v>1.4269503546099291E-3</v>
      </c>
      <c r="J16" s="21"/>
      <c r="L16" s="144">
        <v>2.0595555555555554E-3</v>
      </c>
    </row>
    <row r="18" spans="1:13" x14ac:dyDescent="0.25">
      <c r="C18" t="s">
        <v>77</v>
      </c>
      <c r="F18" t="s">
        <v>77</v>
      </c>
      <c r="I18" t="s">
        <v>78</v>
      </c>
      <c r="L18" t="s">
        <v>78</v>
      </c>
    </row>
    <row r="19" spans="1:13" ht="15.75" thickBot="1" x14ac:dyDescent="0.3"/>
    <row r="20" spans="1:13" x14ac:dyDescent="0.25">
      <c r="C20" s="141" t="s">
        <v>65</v>
      </c>
      <c r="D20" s="141" t="s">
        <v>66</v>
      </c>
      <c r="F20" s="141" t="s">
        <v>65</v>
      </c>
      <c r="G20" s="141" t="s">
        <v>66</v>
      </c>
      <c r="I20" s="141" t="s">
        <v>65</v>
      </c>
      <c r="J20" s="141" t="s">
        <v>66</v>
      </c>
      <c r="L20" s="141" t="s">
        <v>65</v>
      </c>
      <c r="M20" s="141" t="s">
        <v>66</v>
      </c>
    </row>
    <row r="21" spans="1:13" x14ac:dyDescent="0.25">
      <c r="A21" s="42" t="s">
        <v>40</v>
      </c>
      <c r="C21" s="42">
        <v>0.29825704232804234</v>
      </c>
      <c r="D21" s="42">
        <v>1.9686038011695908E-2</v>
      </c>
      <c r="F21" s="42">
        <v>0.31573566666666664</v>
      </c>
      <c r="G21" s="42">
        <v>2.3213434343434345E-3</v>
      </c>
      <c r="I21" s="42">
        <v>0.21143052380952379</v>
      </c>
      <c r="J21" s="42">
        <v>6.1294649227732487E-3</v>
      </c>
      <c r="L21" s="42">
        <v>0.46000058730158733</v>
      </c>
      <c r="M21" s="42">
        <v>3.3892812178043202E-3</v>
      </c>
    </row>
    <row r="22" spans="1:13" x14ac:dyDescent="0.25">
      <c r="A22" s="42" t="s">
        <v>67</v>
      </c>
      <c r="C22" s="42">
        <v>1.6702402604846622E-2</v>
      </c>
      <c r="D22" s="42">
        <v>1.0903841457627973E-4</v>
      </c>
      <c r="F22" s="42">
        <v>8.241434080333343E-3</v>
      </c>
      <c r="G22" s="42">
        <v>2.887568309356185E-7</v>
      </c>
      <c r="I22" s="42">
        <v>1.2231911407965992E-2</v>
      </c>
      <c r="J22" s="42">
        <v>2.1143916283015053E-5</v>
      </c>
      <c r="L22" s="42">
        <v>1.7993944141415696E-2</v>
      </c>
      <c r="M22" s="42">
        <v>1.1434008527022022E-5</v>
      </c>
    </row>
    <row r="23" spans="1:13" x14ac:dyDescent="0.25">
      <c r="A23" s="42" t="s">
        <v>68</v>
      </c>
      <c r="C23" s="42">
        <v>3</v>
      </c>
      <c r="D23" s="42">
        <v>4</v>
      </c>
      <c r="F23" s="42">
        <v>3</v>
      </c>
      <c r="G23" s="42">
        <v>4</v>
      </c>
      <c r="I23" s="42">
        <v>3</v>
      </c>
      <c r="J23" s="42">
        <v>4</v>
      </c>
      <c r="L23" s="42">
        <v>3</v>
      </c>
      <c r="M23" s="42">
        <v>4</v>
      </c>
    </row>
    <row r="24" spans="1:13" x14ac:dyDescent="0.25">
      <c r="A24" s="42" t="s">
        <v>69</v>
      </c>
      <c r="C24" s="42">
        <v>0</v>
      </c>
      <c r="D24" s="42"/>
      <c r="F24" s="42">
        <v>0</v>
      </c>
      <c r="G24" s="42"/>
      <c r="I24" s="42">
        <v>0</v>
      </c>
      <c r="J24" s="42"/>
      <c r="L24" s="42">
        <v>0</v>
      </c>
      <c r="M24" s="42"/>
    </row>
    <row r="25" spans="1:13" x14ac:dyDescent="0.25">
      <c r="A25" s="42" t="s">
        <v>70</v>
      </c>
      <c r="C25" s="42">
        <v>2</v>
      </c>
      <c r="D25" s="42"/>
      <c r="F25" s="42">
        <v>2</v>
      </c>
      <c r="G25" s="42"/>
      <c r="I25" s="42">
        <v>2</v>
      </c>
      <c r="J25" s="42"/>
      <c r="L25" s="42">
        <v>2</v>
      </c>
      <c r="M25" s="42"/>
    </row>
    <row r="26" spans="1:13" x14ac:dyDescent="0.25">
      <c r="A26" s="42" t="s">
        <v>71</v>
      </c>
      <c r="C26" s="42">
        <v>3.7243154165632566</v>
      </c>
      <c r="D26" s="42"/>
      <c r="F26" s="42">
        <v>5.9796032154716006</v>
      </c>
      <c r="G26" s="42"/>
      <c r="I26" s="42">
        <v>3.2130931571605466</v>
      </c>
      <c r="J26" s="42"/>
      <c r="L26" s="42">
        <v>5.8944140769578004</v>
      </c>
      <c r="M26" s="42"/>
    </row>
    <row r="27" spans="1:13" x14ac:dyDescent="0.25">
      <c r="A27" s="42" t="s">
        <v>72</v>
      </c>
      <c r="C27" s="140">
        <v>3.2565451933656564E-2</v>
      </c>
      <c r="D27" s="42"/>
      <c r="F27" s="140">
        <v>1.3423232594777044E-2</v>
      </c>
      <c r="G27" s="42"/>
      <c r="I27" s="140">
        <v>4.2366248671686868E-2</v>
      </c>
      <c r="J27" s="42"/>
      <c r="L27" s="140">
        <v>1.3798005343394239E-2</v>
      </c>
      <c r="M27" s="42"/>
    </row>
    <row r="28" spans="1:13" x14ac:dyDescent="0.25">
      <c r="A28" s="42" t="s">
        <v>73</v>
      </c>
      <c r="C28" s="42">
        <v>2.9199855803537269</v>
      </c>
      <c r="D28" s="42"/>
      <c r="F28" s="42">
        <v>2.9199855803537269</v>
      </c>
      <c r="G28" s="42"/>
      <c r="I28" s="42">
        <v>2.9199855803537269</v>
      </c>
      <c r="J28" s="42"/>
      <c r="L28" s="42">
        <v>2.9199855803537269</v>
      </c>
      <c r="M28" s="4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opLeftCell="A7" workbookViewId="0">
      <selection activeCell="P23" sqref="P23"/>
    </sheetView>
  </sheetViews>
  <sheetFormatPr defaultRowHeight="15" x14ac:dyDescent="0.25"/>
  <sheetData>
    <row r="3" spans="2:13" x14ac:dyDescent="0.25">
      <c r="D3" s="2" t="s">
        <v>22</v>
      </c>
      <c r="E3" s="2"/>
      <c r="G3" s="2" t="s">
        <v>24</v>
      </c>
      <c r="H3" s="2"/>
      <c r="I3" s="2"/>
      <c r="J3" s="2" t="s">
        <v>12</v>
      </c>
      <c r="K3" s="2"/>
      <c r="L3" s="2"/>
      <c r="M3" s="2" t="s">
        <v>13</v>
      </c>
    </row>
    <row r="4" spans="2:13" x14ac:dyDescent="0.25">
      <c r="F4" s="2"/>
    </row>
    <row r="5" spans="2:13" x14ac:dyDescent="0.25">
      <c r="E5" s="103"/>
      <c r="K5" s="103"/>
    </row>
    <row r="6" spans="2:13" x14ac:dyDescent="0.25">
      <c r="B6" s="2" t="s">
        <v>75</v>
      </c>
      <c r="D6" s="18">
        <v>0.126169</v>
      </c>
      <c r="E6" s="149"/>
      <c r="G6" s="24">
        <v>0.172818</v>
      </c>
      <c r="H6" s="21"/>
      <c r="J6" s="18">
        <v>9.4203999999999996E-2</v>
      </c>
      <c r="K6" s="149"/>
      <c r="M6" s="24">
        <v>0.462169</v>
      </c>
    </row>
    <row r="7" spans="2:13" x14ac:dyDescent="0.25">
      <c r="D7" s="18">
        <v>0.32224700000000001</v>
      </c>
      <c r="E7" s="146"/>
      <c r="G7" s="23">
        <v>0.330204</v>
      </c>
      <c r="H7" s="26"/>
      <c r="J7" s="23">
        <v>0.260764</v>
      </c>
      <c r="K7" s="146"/>
      <c r="M7" s="23">
        <v>1.181227</v>
      </c>
    </row>
    <row r="8" spans="2:13" x14ac:dyDescent="0.25">
      <c r="D8" s="18">
        <v>0.24580952380952381</v>
      </c>
      <c r="E8" s="149"/>
      <c r="G8" s="23">
        <v>0.37928800000000001</v>
      </c>
      <c r="H8" s="26"/>
      <c r="J8" s="18">
        <v>0.28627380952380954</v>
      </c>
      <c r="K8" s="148"/>
      <c r="M8" s="18">
        <v>0.2092718253968254</v>
      </c>
    </row>
    <row r="11" spans="2:13" x14ac:dyDescent="0.25">
      <c r="B11" s="2" t="s">
        <v>76</v>
      </c>
      <c r="D11" s="148">
        <v>9.3150000000000004E-3</v>
      </c>
      <c r="E11" s="21"/>
      <c r="G11" s="125">
        <v>2.5179999999999998E-3</v>
      </c>
      <c r="H11" s="21"/>
      <c r="J11" s="148">
        <v>3.1549999999999998E-3</v>
      </c>
      <c r="K11" s="21"/>
      <c r="M11" s="160">
        <v>1.7359999999999999E-3</v>
      </c>
    </row>
    <row r="12" spans="2:13" x14ac:dyDescent="0.25">
      <c r="D12" s="173">
        <v>2.3519999999999999E-3</v>
      </c>
      <c r="E12" s="21"/>
      <c r="G12" s="160">
        <v>2.9022222222222223E-3</v>
      </c>
      <c r="H12" s="21"/>
      <c r="J12" s="21">
        <v>1.632E-3</v>
      </c>
      <c r="K12" s="21"/>
      <c r="M12" s="160">
        <v>2.9022222222222223E-3</v>
      </c>
    </row>
    <row r="13" spans="2:13" x14ac:dyDescent="0.25">
      <c r="D13" s="21">
        <v>7.0790000000000002E-3</v>
      </c>
      <c r="E13" s="21"/>
      <c r="G13" s="160">
        <v>2.886933333333334E-3</v>
      </c>
      <c r="H13" s="21"/>
      <c r="J13" s="160">
        <v>1.590222222222222E-3</v>
      </c>
      <c r="K13" s="21"/>
      <c r="M13" s="160">
        <v>1.7368888888888887E-3</v>
      </c>
    </row>
    <row r="14" spans="2:13" x14ac:dyDescent="0.25">
      <c r="D14" s="21">
        <v>4.7410000000000004E-3</v>
      </c>
      <c r="E14" s="21"/>
      <c r="G14" s="160">
        <v>3.8133333333333335E-3</v>
      </c>
      <c r="H14" s="21"/>
      <c r="K14" s="21"/>
      <c r="M14" s="125">
        <v>2.184888888888889E-3</v>
      </c>
    </row>
    <row r="16" spans="2:13" x14ac:dyDescent="0.25">
      <c r="C16" t="s">
        <v>85</v>
      </c>
      <c r="G16" t="s">
        <v>78</v>
      </c>
      <c r="J16" t="s">
        <v>78</v>
      </c>
      <c r="M16" t="s">
        <v>78</v>
      </c>
    </row>
    <row r="17" spans="2:14" ht="15.75" thickBot="1" x14ac:dyDescent="0.3"/>
    <row r="18" spans="2:14" x14ac:dyDescent="0.25">
      <c r="C18" s="141"/>
      <c r="D18" s="141" t="s">
        <v>65</v>
      </c>
      <c r="E18" s="141" t="s">
        <v>66</v>
      </c>
      <c r="G18" s="141" t="s">
        <v>65</v>
      </c>
      <c r="H18" s="141" t="s">
        <v>66</v>
      </c>
      <c r="J18" s="141" t="s">
        <v>65</v>
      </c>
      <c r="K18" s="141" t="s">
        <v>66</v>
      </c>
      <c r="M18" s="141" t="s">
        <v>65</v>
      </c>
      <c r="N18" s="141" t="s">
        <v>66</v>
      </c>
    </row>
    <row r="19" spans="2:14" x14ac:dyDescent="0.25">
      <c r="B19" s="42" t="s">
        <v>40</v>
      </c>
      <c r="D19" s="42">
        <v>0.23140850793650794</v>
      </c>
      <c r="E19" s="42">
        <v>5.8717500000000002E-3</v>
      </c>
      <c r="G19" s="42">
        <v>0.29410333333333333</v>
      </c>
      <c r="H19" s="42">
        <v>3.0301222222222225E-3</v>
      </c>
      <c r="J19" s="42">
        <v>0.21374726984126982</v>
      </c>
      <c r="K19" s="42">
        <v>2.1257407407407405E-3</v>
      </c>
      <c r="M19" s="42">
        <v>0.6175559417989418</v>
      </c>
      <c r="N19" s="42">
        <v>2.14E-3</v>
      </c>
    </row>
    <row r="20" spans="2:14" x14ac:dyDescent="0.25">
      <c r="B20" s="42" t="s">
        <v>67</v>
      </c>
      <c r="D20" s="42">
        <v>9.7671874646311357E-3</v>
      </c>
      <c r="E20" s="42">
        <v>8.9935529166666705E-6</v>
      </c>
      <c r="G20" s="42">
        <v>1.1634908825333357E-2</v>
      </c>
      <c r="H20" s="42">
        <v>3.0418342765432105E-7</v>
      </c>
      <c r="J20" s="42">
        <v>1.0880632618742267E-2</v>
      </c>
      <c r="K20" s="42">
        <v>7.9496731275720152E-7</v>
      </c>
      <c r="M20" s="42">
        <v>0.25428304162069282</v>
      </c>
      <c r="N20" s="42">
        <v>3.0290409876543221E-7</v>
      </c>
    </row>
    <row r="21" spans="2:14" x14ac:dyDescent="0.25">
      <c r="B21" s="42" t="s">
        <v>68</v>
      </c>
      <c r="D21" s="42">
        <v>3</v>
      </c>
      <c r="E21" s="42">
        <v>4</v>
      </c>
      <c r="G21" s="42">
        <v>3</v>
      </c>
      <c r="H21" s="42">
        <v>4</v>
      </c>
      <c r="J21" s="42">
        <v>3</v>
      </c>
      <c r="K21" s="42">
        <v>3</v>
      </c>
      <c r="M21" s="42">
        <v>3</v>
      </c>
      <c r="N21" s="42">
        <v>4</v>
      </c>
    </row>
    <row r="22" spans="2:14" x14ac:dyDescent="0.25">
      <c r="B22" s="42" t="s">
        <v>69</v>
      </c>
      <c r="D22" s="42">
        <v>0</v>
      </c>
      <c r="E22" s="42"/>
      <c r="G22" s="42">
        <v>0</v>
      </c>
      <c r="H22" s="42"/>
      <c r="J22" s="42">
        <v>0</v>
      </c>
      <c r="K22" s="42"/>
      <c r="M22" s="42">
        <v>0</v>
      </c>
      <c r="N22" s="42"/>
    </row>
    <row r="23" spans="2:14" x14ac:dyDescent="0.25">
      <c r="B23" s="42" t="s">
        <v>70</v>
      </c>
      <c r="D23" s="42">
        <v>2</v>
      </c>
      <c r="E23" s="42"/>
      <c r="G23" s="42">
        <v>2</v>
      </c>
      <c r="H23" s="42"/>
      <c r="J23" s="42">
        <v>2</v>
      </c>
      <c r="K23" s="42"/>
      <c r="M23" s="42">
        <v>2</v>
      </c>
      <c r="N23" s="42"/>
    </row>
    <row r="24" spans="2:14" x14ac:dyDescent="0.25">
      <c r="B24" s="42" t="s">
        <v>71</v>
      </c>
      <c r="D24" s="42">
        <v>3.951329892456632</v>
      </c>
      <c r="E24" s="42"/>
      <c r="G24" s="42">
        <v>4.673875227706894</v>
      </c>
      <c r="H24" s="42"/>
      <c r="J24" s="42">
        <v>3.5138040361188825</v>
      </c>
      <c r="K24" s="42"/>
      <c r="M24" s="42">
        <v>2.1138320412812011</v>
      </c>
      <c r="N24" s="42"/>
    </row>
    <row r="25" spans="2:14" x14ac:dyDescent="0.25">
      <c r="B25" s="42" t="s">
        <v>72</v>
      </c>
      <c r="D25" s="140">
        <v>2.9243279013396017E-2</v>
      </c>
      <c r="E25" s="42"/>
      <c r="G25" s="140">
        <v>2.1427811228610424E-2</v>
      </c>
      <c r="H25" s="42"/>
      <c r="J25" s="140">
        <v>3.6158358426651604E-2</v>
      </c>
      <c r="K25" s="42"/>
      <c r="M25" s="140">
        <v>8.4428383915416128E-2</v>
      </c>
      <c r="N25" s="42"/>
    </row>
    <row r="26" spans="2:14" x14ac:dyDescent="0.25">
      <c r="B26" s="42" t="s">
        <v>73</v>
      </c>
      <c r="D26" s="42">
        <v>2.9199855803537269</v>
      </c>
      <c r="E26" s="42"/>
      <c r="G26" s="42">
        <v>2.9199855803537269</v>
      </c>
      <c r="H26" s="42"/>
      <c r="J26" s="42">
        <v>2.9199855803537269</v>
      </c>
      <c r="K26" s="42"/>
      <c r="M26" s="42">
        <v>2.9199855803537269</v>
      </c>
      <c r="N26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tabSelected="1" topLeftCell="F2" workbookViewId="0">
      <selection activeCell="AB22" sqref="AB22"/>
    </sheetView>
  </sheetViews>
  <sheetFormatPr defaultRowHeight="15" x14ac:dyDescent="0.25"/>
  <sheetData>
    <row r="2" spans="1:18" ht="15.75" x14ac:dyDescent="0.25">
      <c r="F2" s="145" t="s">
        <v>89</v>
      </c>
    </row>
    <row r="4" spans="1:18" x14ac:dyDescent="0.25">
      <c r="C4" t="s">
        <v>86</v>
      </c>
      <c r="K4" t="s">
        <v>87</v>
      </c>
    </row>
    <row r="6" spans="1:18" x14ac:dyDescent="0.25">
      <c r="C6" t="s">
        <v>22</v>
      </c>
      <c r="E6" t="s">
        <v>24</v>
      </c>
      <c r="G6" t="s">
        <v>25</v>
      </c>
      <c r="I6" t="s">
        <v>13</v>
      </c>
      <c r="L6" t="s">
        <v>22</v>
      </c>
      <c r="N6" t="s">
        <v>24</v>
      </c>
      <c r="P6" t="s">
        <v>25</v>
      </c>
      <c r="R6" t="s">
        <v>26</v>
      </c>
    </row>
    <row r="7" spans="1:18" x14ac:dyDescent="0.25">
      <c r="A7" t="s">
        <v>54</v>
      </c>
      <c r="B7" s="42"/>
      <c r="C7" s="42"/>
      <c r="D7" s="42"/>
      <c r="E7" s="42"/>
      <c r="F7" s="42"/>
      <c r="G7" s="42"/>
      <c r="H7" s="42"/>
      <c r="I7" s="42"/>
    </row>
    <row r="8" spans="1:18" x14ac:dyDescent="0.25">
      <c r="C8" s="175">
        <v>5.8719999999999996E-3</v>
      </c>
      <c r="D8" s="42"/>
      <c r="E8" s="42"/>
      <c r="F8" s="42"/>
      <c r="G8" s="42"/>
      <c r="H8" s="42"/>
      <c r="I8" s="42"/>
      <c r="L8" s="140">
        <v>1.9686038011695908E-2</v>
      </c>
    </row>
    <row r="9" spans="1:18" x14ac:dyDescent="0.25">
      <c r="E9" s="140">
        <v>3.0300000000000001E-3</v>
      </c>
      <c r="F9" s="140"/>
      <c r="G9" s="42"/>
      <c r="H9" s="42"/>
      <c r="I9" s="42"/>
      <c r="N9" s="140">
        <v>2.3213434343434345E-3</v>
      </c>
    </row>
    <row r="10" spans="1:18" x14ac:dyDescent="0.25">
      <c r="G10" s="140">
        <v>2.1259999999999999E-3</v>
      </c>
      <c r="H10" s="140"/>
      <c r="I10" s="42"/>
      <c r="P10" s="140">
        <v>6.1294649227732487E-3</v>
      </c>
    </row>
    <row r="11" spans="1:18" x14ac:dyDescent="0.25">
      <c r="I11" s="140">
        <v>2.14E-3</v>
      </c>
      <c r="R11" s="140">
        <v>3.3892812178043202E-3</v>
      </c>
    </row>
    <row r="14" spans="1:18" x14ac:dyDescent="0.25">
      <c r="A14" t="s">
        <v>88</v>
      </c>
      <c r="C14" s="132">
        <v>4.7720000000000002E-3</v>
      </c>
      <c r="E14" s="132">
        <v>8.7799999999999998E-4</v>
      </c>
      <c r="G14" s="132">
        <v>2.215E-3</v>
      </c>
      <c r="I14" s="132">
        <v>8.7600000000000004E-4</v>
      </c>
      <c r="L14" s="132">
        <v>1.6615784592066543E-2</v>
      </c>
      <c r="N14" s="132">
        <v>8.5506124470851078E-4</v>
      </c>
      <c r="P14" s="132">
        <v>7.3168441491128526E-3</v>
      </c>
      <c r="R14" s="132">
        <v>5.3805955129162843E-3</v>
      </c>
    </row>
    <row r="17" spans="1:18" ht="15.75" x14ac:dyDescent="0.25">
      <c r="F17" s="145" t="s">
        <v>90</v>
      </c>
      <c r="G17" s="145"/>
      <c r="H17" s="145"/>
      <c r="I17" s="145"/>
      <c r="J17" s="145"/>
      <c r="K17" s="145"/>
      <c r="L17" s="145"/>
      <c r="M17" s="145"/>
    </row>
    <row r="19" spans="1:18" x14ac:dyDescent="0.25">
      <c r="C19" t="s">
        <v>22</v>
      </c>
      <c r="E19" t="s">
        <v>24</v>
      </c>
      <c r="G19" t="s">
        <v>25</v>
      </c>
      <c r="I19" t="s">
        <v>13</v>
      </c>
      <c r="L19" t="s">
        <v>22</v>
      </c>
      <c r="N19" t="s">
        <v>24</v>
      </c>
      <c r="P19" t="s">
        <v>25</v>
      </c>
      <c r="R19" t="s">
        <v>26</v>
      </c>
    </row>
    <row r="20" spans="1:18" x14ac:dyDescent="0.25">
      <c r="A20" t="s">
        <v>54</v>
      </c>
      <c r="B20" s="42"/>
      <c r="C20" s="42"/>
      <c r="D20" s="42"/>
      <c r="E20" s="42"/>
      <c r="F20" s="42"/>
      <c r="G20" s="42"/>
      <c r="H20" s="42"/>
      <c r="I20" s="42"/>
    </row>
    <row r="21" spans="1:18" x14ac:dyDescent="0.25">
      <c r="C21" s="175">
        <v>5.827</v>
      </c>
      <c r="D21" s="42"/>
      <c r="E21" s="42"/>
      <c r="F21" s="42"/>
      <c r="G21" s="42"/>
      <c r="H21" s="42"/>
      <c r="I21" s="42"/>
      <c r="L21" s="140"/>
    </row>
    <row r="22" spans="1:18" x14ac:dyDescent="0.25">
      <c r="E22" s="140">
        <v>3.03</v>
      </c>
      <c r="F22" s="140"/>
      <c r="G22" s="42"/>
      <c r="H22" s="42"/>
      <c r="I22" s="42"/>
      <c r="N22" s="140"/>
    </row>
    <row r="23" spans="1:18" x14ac:dyDescent="0.25">
      <c r="G23" s="140">
        <v>2.1259999999999999</v>
      </c>
      <c r="H23" s="140"/>
      <c r="I23" s="42"/>
      <c r="P23" s="140"/>
    </row>
    <row r="24" spans="1:18" x14ac:dyDescent="0.25">
      <c r="I24" s="140">
        <v>2.14</v>
      </c>
      <c r="R24" s="140"/>
    </row>
    <row r="25" spans="1:18" x14ac:dyDescent="0.25">
      <c r="L25" s="140">
        <v>19.686</v>
      </c>
    </row>
    <row r="26" spans="1:18" x14ac:dyDescent="0.25">
      <c r="B26" s="42"/>
      <c r="N26" s="140">
        <v>2.3210000000000002</v>
      </c>
    </row>
    <row r="27" spans="1:18" x14ac:dyDescent="0.25">
      <c r="P27" s="140">
        <v>6.1289999999999996</v>
      </c>
    </row>
    <row r="28" spans="1:18" x14ac:dyDescent="0.25">
      <c r="R28" s="140">
        <v>3.3889999999999998</v>
      </c>
    </row>
    <row r="30" spans="1:18" x14ac:dyDescent="0.25">
      <c r="A30" t="s">
        <v>88</v>
      </c>
      <c r="C30" s="132">
        <v>4.7720000000000002</v>
      </c>
      <c r="E30" s="132">
        <v>0.878</v>
      </c>
      <c r="G30" s="132">
        <v>2.2149999999999999</v>
      </c>
      <c r="I30" s="132">
        <v>0.876</v>
      </c>
      <c r="L30" s="132">
        <v>16.616</v>
      </c>
      <c r="N30" s="132">
        <v>0.85499999999999998</v>
      </c>
      <c r="P30" s="132">
        <v>7.3170000000000002</v>
      </c>
      <c r="R30" s="132">
        <v>5.3810000000000002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4"/>
  <sheetViews>
    <sheetView workbookViewId="0">
      <selection activeCell="B5" sqref="B5:K15"/>
    </sheetView>
  </sheetViews>
  <sheetFormatPr defaultRowHeight="15" x14ac:dyDescent="0.25"/>
  <cols>
    <col min="2" max="11" width="15.7109375" customWidth="1"/>
  </cols>
  <sheetData>
    <row r="5" spans="2:11" ht="18.75" x14ac:dyDescent="0.3">
      <c r="C5" s="1" t="s">
        <v>91</v>
      </c>
      <c r="D5" s="1"/>
      <c r="E5" s="1"/>
      <c r="F5" s="1"/>
      <c r="G5" s="1"/>
      <c r="H5" s="1"/>
    </row>
    <row r="7" spans="2:11" x14ac:dyDescent="0.25">
      <c r="B7" s="2"/>
      <c r="C7" s="181"/>
      <c r="D7" s="181" t="s">
        <v>95</v>
      </c>
      <c r="E7" s="181" t="s">
        <v>88</v>
      </c>
      <c r="F7" s="181" t="s">
        <v>94</v>
      </c>
      <c r="G7" s="2"/>
      <c r="H7" s="2"/>
      <c r="I7" s="181" t="s">
        <v>93</v>
      </c>
      <c r="J7" s="181" t="s">
        <v>88</v>
      </c>
      <c r="K7" s="181" t="s">
        <v>94</v>
      </c>
    </row>
    <row r="8" spans="2:11" x14ac:dyDescent="0.25">
      <c r="B8" s="2" t="s">
        <v>30</v>
      </c>
      <c r="C8" s="2" t="s">
        <v>22</v>
      </c>
      <c r="D8" s="42">
        <v>231.41</v>
      </c>
      <c r="E8" s="180">
        <v>245.51</v>
      </c>
      <c r="F8">
        <v>2.5</v>
      </c>
      <c r="G8" s="2" t="s">
        <v>92</v>
      </c>
      <c r="H8" s="2" t="s">
        <v>22</v>
      </c>
      <c r="I8" s="42">
        <v>298.26</v>
      </c>
      <c r="J8" s="180">
        <v>321.04000000000002</v>
      </c>
      <c r="K8" s="42">
        <v>6.5</v>
      </c>
    </row>
    <row r="9" spans="2:11" x14ac:dyDescent="0.25">
      <c r="B9" s="2"/>
      <c r="C9" s="2"/>
      <c r="G9" s="2"/>
      <c r="H9" s="2"/>
    </row>
    <row r="10" spans="2:11" x14ac:dyDescent="0.25">
      <c r="B10" s="2"/>
      <c r="C10" s="2" t="s">
        <v>11</v>
      </c>
      <c r="D10" s="42">
        <v>294.10000000000002</v>
      </c>
      <c r="E10" s="180">
        <v>267.95</v>
      </c>
      <c r="F10">
        <v>1</v>
      </c>
      <c r="G10" s="2"/>
      <c r="H10" s="2" t="s">
        <v>24</v>
      </c>
      <c r="I10" s="42">
        <v>315.73</v>
      </c>
      <c r="J10" s="180">
        <v>225.52</v>
      </c>
      <c r="K10" s="42">
        <v>0.7</v>
      </c>
    </row>
    <row r="11" spans="2:11" x14ac:dyDescent="0.25">
      <c r="B11" s="2"/>
      <c r="C11" s="2"/>
      <c r="G11" s="2"/>
      <c r="H11" s="2"/>
    </row>
    <row r="12" spans="2:11" x14ac:dyDescent="0.25">
      <c r="B12" s="2"/>
      <c r="C12" s="2" t="s">
        <v>25</v>
      </c>
      <c r="D12" s="42">
        <v>213.74</v>
      </c>
      <c r="E12" s="180">
        <v>259.12</v>
      </c>
      <c r="F12">
        <v>1</v>
      </c>
      <c r="G12" s="2"/>
      <c r="H12" s="2" t="s">
        <v>12</v>
      </c>
      <c r="I12" s="42">
        <v>211.43</v>
      </c>
      <c r="J12" s="180">
        <v>247.74</v>
      </c>
      <c r="K12" s="42">
        <v>2.9</v>
      </c>
    </row>
    <row r="13" spans="2:11" x14ac:dyDescent="0.25">
      <c r="B13" s="2"/>
      <c r="C13" s="2"/>
      <c r="G13" s="2"/>
      <c r="H13" s="2"/>
    </row>
    <row r="14" spans="2:11" x14ac:dyDescent="0.25">
      <c r="B14" s="2"/>
      <c r="C14" s="2" t="s">
        <v>13</v>
      </c>
      <c r="D14" s="42">
        <v>617.55999999999995</v>
      </c>
      <c r="E14" s="180">
        <v>1252.6600000000001</v>
      </c>
      <c r="F14">
        <v>0.3</v>
      </c>
      <c r="G14" s="2"/>
      <c r="H14" s="2" t="s">
        <v>13</v>
      </c>
      <c r="I14" s="42">
        <v>460</v>
      </c>
      <c r="J14" s="180">
        <v>333.23</v>
      </c>
      <c r="K14" s="103">
        <v>0.7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14"/>
  <sheetViews>
    <sheetView workbookViewId="0">
      <selection activeCell="S23" sqref="S23"/>
    </sheetView>
  </sheetViews>
  <sheetFormatPr defaultRowHeight="15" x14ac:dyDescent="0.25"/>
  <sheetData>
    <row r="4" spans="3:19" x14ac:dyDescent="0.25">
      <c r="C4" s="116" t="s">
        <v>1</v>
      </c>
      <c r="D4" s="117" t="s">
        <v>2</v>
      </c>
      <c r="E4" s="117" t="s">
        <v>3</v>
      </c>
      <c r="F4" s="117" t="s">
        <v>14</v>
      </c>
      <c r="G4" s="117" t="s">
        <v>16</v>
      </c>
      <c r="H4" s="117" t="s">
        <v>18</v>
      </c>
      <c r="I4" s="117" t="s">
        <v>20</v>
      </c>
      <c r="J4" s="11"/>
    </row>
    <row r="5" spans="3:19" ht="15.75" thickBot="1" x14ac:dyDescent="0.3">
      <c r="C5" s="118"/>
      <c r="D5" s="12"/>
      <c r="E5" s="26" t="s">
        <v>15</v>
      </c>
      <c r="F5" s="12"/>
      <c r="G5" s="26" t="s">
        <v>17</v>
      </c>
      <c r="H5" s="26" t="s">
        <v>19</v>
      </c>
      <c r="I5" s="26" t="s">
        <v>21</v>
      </c>
      <c r="J5" s="119"/>
      <c r="N5" s="127" t="s">
        <v>84</v>
      </c>
      <c r="O5" s="128"/>
      <c r="P5" s="128"/>
      <c r="Q5" s="128"/>
      <c r="R5" s="128"/>
      <c r="S5" s="129"/>
    </row>
    <row r="6" spans="3:19" ht="15.75" thickTop="1" x14ac:dyDescent="0.25">
      <c r="C6" s="118"/>
      <c r="D6" s="12"/>
      <c r="E6" s="12"/>
      <c r="F6" s="103"/>
      <c r="G6" s="103"/>
      <c r="H6" s="103"/>
      <c r="I6" s="103"/>
      <c r="J6" s="119"/>
      <c r="M6" s="12"/>
      <c r="N6" s="118"/>
      <c r="O6" s="12"/>
      <c r="P6" s="12" t="s">
        <v>29</v>
      </c>
      <c r="Q6" s="12" t="s">
        <v>54</v>
      </c>
      <c r="R6" s="59" t="s">
        <v>56</v>
      </c>
      <c r="S6" s="130" t="s">
        <v>55</v>
      </c>
    </row>
    <row r="7" spans="3:19" x14ac:dyDescent="0.25">
      <c r="C7" s="120" t="s">
        <v>79</v>
      </c>
      <c r="D7" s="26" t="s">
        <v>22</v>
      </c>
      <c r="E7" s="59">
        <v>92</v>
      </c>
      <c r="F7" s="111">
        <v>2.86</v>
      </c>
      <c r="G7" s="111">
        <f t="shared" ref="G7:G9" si="0">F7*200</f>
        <v>572</v>
      </c>
      <c r="H7" s="151">
        <v>6.2173913043478257E-3</v>
      </c>
      <c r="I7" s="148">
        <f>AVERAGE(H7:H10)</f>
        <v>9.3152173913043472E-3</v>
      </c>
      <c r="J7" s="119"/>
      <c r="M7" s="12"/>
      <c r="N7" s="118"/>
      <c r="O7" s="12"/>
      <c r="P7" s="177"/>
      <c r="Q7" s="172"/>
      <c r="R7" s="12"/>
      <c r="S7" s="119"/>
    </row>
    <row r="8" spans="3:19" x14ac:dyDescent="0.25">
      <c r="C8" s="118"/>
      <c r="D8" s="12"/>
      <c r="E8" s="152">
        <v>92</v>
      </c>
      <c r="F8" s="110">
        <v>5.31</v>
      </c>
      <c r="G8" s="110">
        <f t="shared" si="0"/>
        <v>1062</v>
      </c>
      <c r="H8" s="153">
        <v>1.1456521739130435E-2</v>
      </c>
      <c r="I8" s="12"/>
      <c r="J8" s="119"/>
      <c r="M8" s="12"/>
      <c r="N8" s="139" t="s">
        <v>10</v>
      </c>
      <c r="O8" s="176" t="s">
        <v>79</v>
      </c>
      <c r="P8" s="148">
        <v>9.3150000000000004E-3</v>
      </c>
      <c r="Q8" s="175">
        <v>5.8719999999999996E-3</v>
      </c>
      <c r="R8" s="42">
        <v>1.4989999999999999E-3</v>
      </c>
      <c r="S8" s="132">
        <v>4.7720000000000002E-3</v>
      </c>
    </row>
    <row r="9" spans="3:19" x14ac:dyDescent="0.25">
      <c r="C9" s="118"/>
      <c r="D9" s="12"/>
      <c r="E9" s="154">
        <v>92</v>
      </c>
      <c r="F9" s="155">
        <v>5.35</v>
      </c>
      <c r="G9" s="110">
        <f t="shared" si="0"/>
        <v>1070</v>
      </c>
      <c r="H9" s="110">
        <v>1.1630434782608697E-2</v>
      </c>
      <c r="I9" s="12"/>
      <c r="J9" s="119"/>
      <c r="M9" s="12"/>
      <c r="N9" s="131"/>
      <c r="O9" s="45" t="s">
        <v>80</v>
      </c>
      <c r="P9" s="173">
        <v>2.3519999999999999E-3</v>
      </c>
      <c r="Q9" s="174"/>
      <c r="R9" s="45"/>
      <c r="S9" s="133"/>
    </row>
    <row r="10" spans="3:19" x14ac:dyDescent="0.25">
      <c r="C10" s="118"/>
      <c r="D10" s="12"/>
      <c r="E10" s="138">
        <v>92</v>
      </c>
      <c r="F10" s="150">
        <v>3.66</v>
      </c>
      <c r="G10" s="106">
        <f>F10*200</f>
        <v>732</v>
      </c>
      <c r="H10" s="111">
        <v>7.9565217391304351E-3</v>
      </c>
      <c r="I10" s="12"/>
      <c r="J10" s="119"/>
      <c r="M10" s="12"/>
      <c r="N10" s="131"/>
      <c r="O10" s="45" t="s">
        <v>81</v>
      </c>
      <c r="P10" s="21">
        <v>7.0790000000000002E-3</v>
      </c>
      <c r="Q10" s="45"/>
      <c r="R10" s="45"/>
      <c r="S10" s="133"/>
    </row>
    <row r="11" spans="3:19" x14ac:dyDescent="0.25">
      <c r="C11" s="118"/>
      <c r="D11" s="26" t="s">
        <v>11</v>
      </c>
      <c r="E11" s="110">
        <v>250</v>
      </c>
      <c r="F11" s="156">
        <v>3.63</v>
      </c>
      <c r="G11" s="156">
        <f t="shared" ref="G11:G19" si="1">F11*200</f>
        <v>726</v>
      </c>
      <c r="H11" s="156">
        <v>2.9039999999999999E-3</v>
      </c>
      <c r="I11" s="125">
        <v>2.5179999999999998E-3</v>
      </c>
      <c r="J11" s="119"/>
      <c r="M11" s="12"/>
      <c r="N11" s="131"/>
      <c r="O11" s="45" t="s">
        <v>82</v>
      </c>
      <c r="P11" s="21">
        <v>4.7410000000000004E-3</v>
      </c>
      <c r="Q11" s="45"/>
      <c r="R11" s="45"/>
      <c r="S11" s="133"/>
    </row>
    <row r="12" spans="3:19" x14ac:dyDescent="0.25">
      <c r="C12" s="118"/>
      <c r="D12" s="12" t="s">
        <v>32</v>
      </c>
      <c r="E12" s="110">
        <v>250</v>
      </c>
      <c r="F12" s="156">
        <v>2.66</v>
      </c>
      <c r="G12" s="156">
        <f t="shared" si="1"/>
        <v>532</v>
      </c>
      <c r="H12" s="156">
        <v>2.1280000000000001E-3</v>
      </c>
      <c r="I12" s="158"/>
      <c r="J12" s="119"/>
      <c r="L12" s="103"/>
      <c r="N12" s="131"/>
      <c r="O12" s="45"/>
      <c r="P12" s="45"/>
      <c r="Q12" s="45"/>
      <c r="R12" s="45"/>
      <c r="S12" s="133"/>
    </row>
    <row r="13" spans="3:19" x14ac:dyDescent="0.25">
      <c r="C13" s="118"/>
      <c r="D13" s="12"/>
      <c r="E13" s="110">
        <v>250</v>
      </c>
      <c r="F13" s="156">
        <v>1.93</v>
      </c>
      <c r="G13" s="156">
        <f t="shared" si="1"/>
        <v>386</v>
      </c>
      <c r="H13" s="156">
        <v>1.544E-3</v>
      </c>
      <c r="I13" s="158"/>
      <c r="J13" s="119"/>
      <c r="N13" s="139" t="s">
        <v>24</v>
      </c>
      <c r="O13" s="45" t="s">
        <v>79</v>
      </c>
      <c r="P13" s="125">
        <v>2.5179999999999998E-3</v>
      </c>
      <c r="Q13" s="140">
        <v>3.0300000000000001E-3</v>
      </c>
      <c r="R13" s="42">
        <v>2.7599999999999999E-4</v>
      </c>
      <c r="S13" s="132">
        <v>8.7799999999999998E-4</v>
      </c>
    </row>
    <row r="14" spans="3:19" x14ac:dyDescent="0.25">
      <c r="C14" s="118"/>
      <c r="D14" s="12"/>
      <c r="E14" s="111">
        <v>250</v>
      </c>
      <c r="F14" s="157">
        <v>2.65</v>
      </c>
      <c r="G14" s="157">
        <f t="shared" si="1"/>
        <v>530</v>
      </c>
      <c r="H14" s="157">
        <v>2.1199999999999999E-3</v>
      </c>
      <c r="I14" s="111"/>
      <c r="J14" s="119"/>
      <c r="N14" s="131"/>
      <c r="O14" s="45" t="s">
        <v>80</v>
      </c>
      <c r="P14" s="160">
        <v>2.9022222222222223E-3</v>
      </c>
      <c r="Q14" s="45"/>
      <c r="R14" s="45"/>
      <c r="S14" s="133"/>
    </row>
    <row r="15" spans="3:19" x14ac:dyDescent="0.25">
      <c r="C15" s="118"/>
      <c r="D15" s="12" t="s">
        <v>33</v>
      </c>
      <c r="E15" s="111">
        <v>250</v>
      </c>
      <c r="F15" s="157">
        <v>2.41</v>
      </c>
      <c r="G15" s="157">
        <f t="shared" si="1"/>
        <v>482</v>
      </c>
      <c r="H15" s="157">
        <v>1.928E-3</v>
      </c>
      <c r="I15" s="111"/>
      <c r="J15" s="119"/>
      <c r="N15" s="131"/>
      <c r="O15" s="45" t="s">
        <v>81</v>
      </c>
      <c r="P15" s="160">
        <v>2.886933333333334E-3</v>
      </c>
      <c r="Q15" s="45"/>
      <c r="R15" s="45"/>
      <c r="S15" s="133"/>
    </row>
    <row r="16" spans="3:19" x14ac:dyDescent="0.25">
      <c r="C16" s="118"/>
      <c r="D16" s="12"/>
      <c r="E16" s="111">
        <v>250</v>
      </c>
      <c r="F16" s="157">
        <v>2.84</v>
      </c>
      <c r="G16" s="157">
        <f t="shared" si="1"/>
        <v>568</v>
      </c>
      <c r="H16" s="157">
        <v>2.2719999999999997E-3</v>
      </c>
      <c r="I16" s="111"/>
      <c r="J16" s="119"/>
      <c r="N16" s="131"/>
      <c r="O16" s="45" t="s">
        <v>82</v>
      </c>
      <c r="P16" s="160">
        <v>3.8133333333333335E-3</v>
      </c>
      <c r="Q16" s="45"/>
      <c r="R16" s="45"/>
      <c r="S16" s="133"/>
    </row>
    <row r="17" spans="3:19" x14ac:dyDescent="0.25">
      <c r="C17" s="118"/>
      <c r="D17" s="12"/>
      <c r="E17" s="65">
        <v>250</v>
      </c>
      <c r="F17" s="156">
        <v>4.4800000000000004</v>
      </c>
      <c r="G17" s="156">
        <f t="shared" si="1"/>
        <v>896.00000000000011</v>
      </c>
      <c r="H17" s="156">
        <v>3.5840000000000004E-3</v>
      </c>
      <c r="I17" s="45"/>
      <c r="J17" s="119"/>
      <c r="N17" s="131"/>
      <c r="O17" s="45"/>
      <c r="P17" s="165"/>
      <c r="Q17" s="45"/>
      <c r="R17" s="45"/>
      <c r="S17" s="133"/>
    </row>
    <row r="18" spans="3:19" x14ac:dyDescent="0.25">
      <c r="C18" s="118"/>
      <c r="D18" s="12" t="s">
        <v>59</v>
      </c>
      <c r="E18" s="65">
        <v>250</v>
      </c>
      <c r="F18" s="156">
        <v>4.62</v>
      </c>
      <c r="G18" s="156">
        <f t="shared" si="1"/>
        <v>924</v>
      </c>
      <c r="H18" s="156">
        <v>3.6960000000000001E-3</v>
      </c>
      <c r="I18" s="45"/>
      <c r="J18" s="119"/>
      <c r="N18" s="139" t="s">
        <v>12</v>
      </c>
      <c r="O18" s="176" t="s">
        <v>79</v>
      </c>
      <c r="P18" s="148">
        <v>3.1549999999999998E-3</v>
      </c>
      <c r="Q18" s="140">
        <v>2.1259999999999999E-3</v>
      </c>
      <c r="R18" s="42">
        <v>5.1500000000000005E-4</v>
      </c>
      <c r="S18" s="132">
        <v>2.215E-3</v>
      </c>
    </row>
    <row r="19" spans="3:19" x14ac:dyDescent="0.25">
      <c r="C19" s="118"/>
      <c r="D19" s="12"/>
      <c r="E19" s="65">
        <v>250</v>
      </c>
      <c r="F19" s="156">
        <v>3.11</v>
      </c>
      <c r="G19" s="156">
        <f t="shared" si="1"/>
        <v>622</v>
      </c>
      <c r="H19" s="156">
        <v>2.4880000000000002E-3</v>
      </c>
      <c r="I19" s="176"/>
      <c r="J19" s="119"/>
      <c r="N19" s="131"/>
      <c r="O19" s="45" t="s">
        <v>80</v>
      </c>
      <c r="P19" s="25" t="s">
        <v>83</v>
      </c>
      <c r="Q19" s="45"/>
      <c r="R19" s="45"/>
      <c r="S19" s="133"/>
    </row>
    <row r="20" spans="3:19" x14ac:dyDescent="0.25">
      <c r="C20" s="118"/>
      <c r="D20" s="26" t="s">
        <v>12</v>
      </c>
      <c r="E20" s="45">
        <v>250</v>
      </c>
      <c r="F20" s="157">
        <v>3.82</v>
      </c>
      <c r="G20" s="157">
        <f t="shared" ref="G20:G31" si="2">F20*200</f>
        <v>764</v>
      </c>
      <c r="H20" s="157">
        <v>3.0560000000000001E-3</v>
      </c>
      <c r="I20" s="178">
        <f>AVERAGE(H20:H22)</f>
        <v>3.1546666666666667E-3</v>
      </c>
      <c r="J20" s="119"/>
      <c r="N20" s="131"/>
      <c r="O20" s="45" t="s">
        <v>81</v>
      </c>
      <c r="P20" s="21">
        <v>1.632E-3</v>
      </c>
      <c r="Q20" s="45"/>
      <c r="R20" s="45"/>
      <c r="S20" s="133"/>
    </row>
    <row r="21" spans="3:19" x14ac:dyDescent="0.25">
      <c r="C21" s="118"/>
      <c r="D21" s="12"/>
      <c r="E21" s="45">
        <v>250</v>
      </c>
      <c r="F21" s="157">
        <v>3.58</v>
      </c>
      <c r="G21" s="157">
        <f t="shared" si="2"/>
        <v>716</v>
      </c>
      <c r="H21" s="157">
        <v>2.8639999999999998E-3</v>
      </c>
      <c r="I21" s="176"/>
      <c r="J21" s="119"/>
      <c r="N21" s="131"/>
      <c r="O21" s="45" t="s">
        <v>82</v>
      </c>
      <c r="P21" s="160">
        <v>1.590222222222222E-3</v>
      </c>
      <c r="Q21" s="45"/>
      <c r="R21" s="45"/>
      <c r="S21" s="133"/>
    </row>
    <row r="22" spans="3:19" x14ac:dyDescent="0.25">
      <c r="C22" s="118"/>
      <c r="D22" s="12"/>
      <c r="E22" s="45">
        <v>250</v>
      </c>
      <c r="F22" s="157">
        <v>4.43</v>
      </c>
      <c r="G22" s="157">
        <f t="shared" si="2"/>
        <v>886</v>
      </c>
      <c r="H22" s="157">
        <v>3.5439999999999998E-3</v>
      </c>
      <c r="I22" s="45"/>
      <c r="J22" s="119"/>
      <c r="N22" s="131"/>
      <c r="O22" s="45"/>
      <c r="P22" s="45"/>
      <c r="Q22" s="45"/>
      <c r="R22" s="45"/>
      <c r="S22" s="133"/>
    </row>
    <row r="23" spans="3:19" x14ac:dyDescent="0.25">
      <c r="C23" s="118"/>
      <c r="D23" s="26" t="s">
        <v>13</v>
      </c>
      <c r="E23" s="156">
        <v>250</v>
      </c>
      <c r="F23" s="156">
        <v>1.7</v>
      </c>
      <c r="G23" s="156">
        <f t="shared" si="2"/>
        <v>340</v>
      </c>
      <c r="H23" s="156">
        <v>1.3600000000000001E-3</v>
      </c>
      <c r="I23" s="160">
        <v>1.7359999999999999E-3</v>
      </c>
      <c r="J23" s="119"/>
      <c r="N23" s="139" t="s">
        <v>13</v>
      </c>
      <c r="O23" s="45" t="s">
        <v>79</v>
      </c>
      <c r="P23" s="160">
        <v>1.7359999999999999E-3</v>
      </c>
      <c r="Q23" s="140">
        <v>2.14E-3</v>
      </c>
      <c r="R23" s="42">
        <v>2.7500000000000002E-4</v>
      </c>
      <c r="S23" s="132">
        <v>8.7600000000000004E-4</v>
      </c>
    </row>
    <row r="24" spans="3:19" x14ac:dyDescent="0.25">
      <c r="C24" s="118"/>
      <c r="D24" s="12" t="s">
        <v>32</v>
      </c>
      <c r="E24" s="156">
        <v>250</v>
      </c>
      <c r="F24" s="156">
        <v>1.34</v>
      </c>
      <c r="G24" s="156">
        <f t="shared" si="2"/>
        <v>268</v>
      </c>
      <c r="H24" s="156">
        <v>1.072E-3</v>
      </c>
      <c r="I24" s="157"/>
      <c r="J24" s="119"/>
      <c r="N24" s="131"/>
      <c r="O24" s="45" t="s">
        <v>80</v>
      </c>
      <c r="P24" s="160">
        <v>2.9022222222222223E-3</v>
      </c>
      <c r="Q24" s="45"/>
      <c r="R24" s="45"/>
      <c r="S24" s="133"/>
    </row>
    <row r="25" spans="3:19" x14ac:dyDescent="0.25">
      <c r="C25" s="118"/>
      <c r="D25" s="12"/>
      <c r="E25" s="156">
        <v>250</v>
      </c>
      <c r="F25" s="156">
        <v>1.06</v>
      </c>
      <c r="G25" s="156">
        <f t="shared" si="2"/>
        <v>212</v>
      </c>
      <c r="H25" s="156">
        <v>8.4800000000000001E-4</v>
      </c>
      <c r="I25" s="157"/>
      <c r="J25" s="119"/>
      <c r="N25" s="131"/>
      <c r="O25" s="45" t="s">
        <v>81</v>
      </c>
      <c r="P25" s="160">
        <v>1.7368888888888887E-3</v>
      </c>
      <c r="Q25" s="45"/>
      <c r="R25" s="45"/>
      <c r="S25" s="133"/>
    </row>
    <row r="26" spans="3:19" x14ac:dyDescent="0.25">
      <c r="C26" s="118"/>
      <c r="D26" s="12"/>
      <c r="E26">
        <v>250</v>
      </c>
      <c r="F26" s="157">
        <v>2.97</v>
      </c>
      <c r="G26" s="157">
        <f t="shared" si="2"/>
        <v>594</v>
      </c>
      <c r="H26" s="157">
        <v>2.3760000000000001E-3</v>
      </c>
      <c r="I26" s="157"/>
      <c r="J26" s="119"/>
      <c r="N26" s="134"/>
      <c r="O26" s="135" t="s">
        <v>82</v>
      </c>
      <c r="P26" s="136">
        <v>2.184888888888889E-3</v>
      </c>
      <c r="Q26" s="135"/>
      <c r="R26" s="135"/>
      <c r="S26" s="137"/>
    </row>
    <row r="27" spans="3:19" x14ac:dyDescent="0.25">
      <c r="C27" s="118"/>
      <c r="D27" s="12" t="s">
        <v>33</v>
      </c>
      <c r="E27">
        <v>250</v>
      </c>
      <c r="F27" s="157">
        <v>2.84</v>
      </c>
      <c r="G27" s="157">
        <f t="shared" si="2"/>
        <v>568</v>
      </c>
      <c r="H27" s="157">
        <v>2.2719999999999997E-3</v>
      </c>
      <c r="I27" s="157"/>
      <c r="J27" s="119"/>
    </row>
    <row r="28" spans="3:19" x14ac:dyDescent="0.25">
      <c r="C28" s="118"/>
      <c r="D28" s="12"/>
      <c r="E28">
        <v>250</v>
      </c>
      <c r="F28" s="157">
        <v>3.21</v>
      </c>
      <c r="G28" s="157">
        <f t="shared" si="2"/>
        <v>642</v>
      </c>
      <c r="H28" s="157">
        <v>2.568E-3</v>
      </c>
      <c r="I28" s="157"/>
      <c r="J28" s="119"/>
    </row>
    <row r="29" spans="3:19" x14ac:dyDescent="0.25">
      <c r="C29" s="118"/>
      <c r="D29" s="12"/>
      <c r="E29" s="156">
        <v>250</v>
      </c>
      <c r="F29" s="156">
        <v>1.9</v>
      </c>
      <c r="G29" s="156">
        <f t="shared" si="2"/>
        <v>380</v>
      </c>
      <c r="H29" s="156">
        <v>1.5200000000000001E-3</v>
      </c>
      <c r="I29" s="157"/>
      <c r="J29" s="119"/>
    </row>
    <row r="30" spans="3:19" x14ac:dyDescent="0.25">
      <c r="C30" s="118"/>
      <c r="D30" s="12" t="s">
        <v>59</v>
      </c>
      <c r="E30" s="156">
        <v>250</v>
      </c>
      <c r="F30" s="156">
        <v>2.27</v>
      </c>
      <c r="G30" s="156">
        <f t="shared" si="2"/>
        <v>454</v>
      </c>
      <c r="H30" s="156">
        <v>1.8160000000000001E-3</v>
      </c>
      <c r="I30" s="157"/>
      <c r="J30" s="119"/>
    </row>
    <row r="31" spans="3:19" x14ac:dyDescent="0.25">
      <c r="C31" s="118"/>
      <c r="D31" s="12"/>
      <c r="E31" s="156">
        <v>250</v>
      </c>
      <c r="F31" s="156">
        <v>2.2400000000000002</v>
      </c>
      <c r="G31" s="156">
        <f t="shared" si="2"/>
        <v>448.00000000000006</v>
      </c>
      <c r="H31" s="156">
        <v>1.7920000000000002E-3</v>
      </c>
      <c r="I31" s="157"/>
      <c r="J31" s="119"/>
    </row>
    <row r="32" spans="3:19" x14ac:dyDescent="0.25">
      <c r="C32" s="118"/>
      <c r="D32" s="12"/>
      <c r="E32" s="12"/>
      <c r="F32" s="12"/>
      <c r="G32" s="12"/>
      <c r="H32" s="12"/>
      <c r="I32" s="12"/>
      <c r="J32" s="119"/>
    </row>
    <row r="33" spans="3:10" x14ac:dyDescent="0.25">
      <c r="C33" s="120" t="s">
        <v>80</v>
      </c>
      <c r="D33" s="26" t="s">
        <v>22</v>
      </c>
      <c r="E33" s="45">
        <v>140</v>
      </c>
      <c r="F33" s="157">
        <v>2.44</v>
      </c>
      <c r="G33" s="157">
        <f t="shared" ref="G33:G44" si="3">F33*200</f>
        <v>488</v>
      </c>
      <c r="H33" s="157">
        <v>3.4857142857142856E-3</v>
      </c>
      <c r="I33" s="160">
        <f>AVERAGE(H33:H35)</f>
        <v>2.3523809523809526E-3</v>
      </c>
      <c r="J33" s="119"/>
    </row>
    <row r="34" spans="3:10" x14ac:dyDescent="0.25">
      <c r="C34" s="118"/>
      <c r="D34" s="12"/>
      <c r="E34" s="45">
        <v>140</v>
      </c>
      <c r="F34" s="157">
        <v>1.24</v>
      </c>
      <c r="G34" s="157">
        <f t="shared" si="3"/>
        <v>248</v>
      </c>
      <c r="H34" s="157">
        <v>1.7714285714285714E-3</v>
      </c>
      <c r="I34" s="45"/>
      <c r="J34" s="119"/>
    </row>
    <row r="35" spans="3:10" x14ac:dyDescent="0.25">
      <c r="C35" s="118"/>
      <c r="D35" s="12"/>
      <c r="E35" s="45">
        <v>140</v>
      </c>
      <c r="F35" s="157">
        <v>1.26</v>
      </c>
      <c r="G35" s="157">
        <f t="shared" si="3"/>
        <v>252</v>
      </c>
      <c r="H35" s="157">
        <v>1.8E-3</v>
      </c>
      <c r="I35" s="45"/>
      <c r="J35" s="119"/>
    </row>
    <row r="36" spans="3:10" x14ac:dyDescent="0.25">
      <c r="C36" s="118"/>
      <c r="D36" s="26" t="s">
        <v>11</v>
      </c>
      <c r="E36" s="156">
        <v>250</v>
      </c>
      <c r="F36" s="156">
        <v>4.5599999999999996</v>
      </c>
      <c r="G36" s="156">
        <f t="shared" si="3"/>
        <v>911.99999999999989</v>
      </c>
      <c r="H36" s="156">
        <v>3.6479999999999998E-3</v>
      </c>
      <c r="I36" s="160">
        <v>2.9022222222222223E-3</v>
      </c>
      <c r="J36" s="119"/>
    </row>
    <row r="37" spans="3:10" x14ac:dyDescent="0.25">
      <c r="C37" s="118"/>
      <c r="D37" s="12" t="s">
        <v>32</v>
      </c>
      <c r="E37" s="156">
        <v>250</v>
      </c>
      <c r="F37" s="156">
        <v>3.49</v>
      </c>
      <c r="G37" s="156">
        <f t="shared" si="3"/>
        <v>698</v>
      </c>
      <c r="H37" s="156">
        <v>2.7919999999999998E-3</v>
      </c>
      <c r="I37" s="157"/>
      <c r="J37" s="119"/>
    </row>
    <row r="38" spans="3:10" x14ac:dyDescent="0.25">
      <c r="C38" s="118"/>
      <c r="D38" s="12"/>
      <c r="E38" s="156">
        <v>250</v>
      </c>
      <c r="F38" s="156">
        <v>4.25</v>
      </c>
      <c r="G38" s="156">
        <f t="shared" si="3"/>
        <v>850</v>
      </c>
      <c r="H38" s="156">
        <v>3.3999999999999998E-3</v>
      </c>
      <c r="I38" s="157"/>
      <c r="J38" s="119"/>
    </row>
    <row r="39" spans="3:10" x14ac:dyDescent="0.25">
      <c r="C39" s="118"/>
      <c r="D39" s="12"/>
      <c r="E39">
        <v>250</v>
      </c>
      <c r="F39" s="157">
        <v>5.25</v>
      </c>
      <c r="G39" s="157">
        <f t="shared" si="3"/>
        <v>1050</v>
      </c>
      <c r="H39" s="157">
        <v>4.2000000000000006E-3</v>
      </c>
      <c r="I39" s="157"/>
      <c r="J39" s="119"/>
    </row>
    <row r="40" spans="3:10" x14ac:dyDescent="0.25">
      <c r="C40" s="118"/>
      <c r="D40" s="12" t="s">
        <v>33</v>
      </c>
      <c r="E40">
        <v>250</v>
      </c>
      <c r="F40" s="157">
        <v>4.7</v>
      </c>
      <c r="G40" s="157">
        <f t="shared" si="3"/>
        <v>940</v>
      </c>
      <c r="H40" s="157">
        <v>3.7599999999999999E-3</v>
      </c>
      <c r="I40" s="157"/>
      <c r="J40" s="119"/>
    </row>
    <row r="41" spans="3:10" x14ac:dyDescent="0.25">
      <c r="C41" s="118"/>
      <c r="D41" s="12"/>
      <c r="E41">
        <v>250</v>
      </c>
      <c r="F41" s="157">
        <v>4.2699999999999996</v>
      </c>
      <c r="G41" s="157">
        <f t="shared" si="3"/>
        <v>853.99999999999989</v>
      </c>
      <c r="H41" s="157">
        <v>3.4159999999999993E-3</v>
      </c>
      <c r="I41" s="157"/>
      <c r="J41" s="119"/>
    </row>
    <row r="42" spans="3:10" x14ac:dyDescent="0.25">
      <c r="C42" s="118"/>
      <c r="D42" s="12"/>
      <c r="E42" s="156">
        <v>250</v>
      </c>
      <c r="F42" s="156">
        <v>2.42</v>
      </c>
      <c r="G42" s="156">
        <f t="shared" si="3"/>
        <v>484</v>
      </c>
      <c r="H42" s="156">
        <v>1.936E-3</v>
      </c>
      <c r="I42" s="157"/>
      <c r="J42" s="119"/>
    </row>
    <row r="43" spans="3:10" x14ac:dyDescent="0.25">
      <c r="C43" s="118"/>
      <c r="D43" s="12" t="s">
        <v>59</v>
      </c>
      <c r="E43" s="156">
        <v>250</v>
      </c>
      <c r="F43" s="156">
        <v>2.11</v>
      </c>
      <c r="G43" s="156">
        <f t="shared" si="3"/>
        <v>422</v>
      </c>
      <c r="H43" s="156">
        <v>1.688E-3</v>
      </c>
      <c r="I43" s="157"/>
      <c r="J43" s="119"/>
    </row>
    <row r="44" spans="3:10" x14ac:dyDescent="0.25">
      <c r="C44" s="118"/>
      <c r="D44" s="12"/>
      <c r="E44" s="156">
        <v>250</v>
      </c>
      <c r="F44" s="156">
        <v>1.6</v>
      </c>
      <c r="G44" s="156">
        <f t="shared" si="3"/>
        <v>320</v>
      </c>
      <c r="H44" s="156">
        <v>1.2800000000000001E-3</v>
      </c>
      <c r="I44" s="157"/>
      <c r="J44" s="119"/>
    </row>
    <row r="45" spans="3:10" x14ac:dyDescent="0.25">
      <c r="C45" s="118"/>
      <c r="D45" s="26" t="s">
        <v>12</v>
      </c>
      <c r="E45" s="45" t="s">
        <v>83</v>
      </c>
      <c r="F45" s="45"/>
      <c r="G45" s="45"/>
      <c r="H45" s="45"/>
      <c r="I45" s="26"/>
      <c r="J45" s="119"/>
    </row>
    <row r="46" spans="3:10" x14ac:dyDescent="0.25">
      <c r="C46" s="118"/>
      <c r="D46" s="12"/>
      <c r="E46" s="45" t="s">
        <v>83</v>
      </c>
      <c r="F46" s="45"/>
      <c r="G46" s="45"/>
      <c r="H46" s="45"/>
      <c r="I46" s="12"/>
      <c r="J46" s="119"/>
    </row>
    <row r="47" spans="3:10" x14ac:dyDescent="0.25">
      <c r="C47" s="118"/>
      <c r="D47" s="12"/>
      <c r="E47" s="45" t="s">
        <v>83</v>
      </c>
      <c r="F47" s="45"/>
      <c r="G47" s="45"/>
      <c r="H47" s="45"/>
      <c r="I47" s="12"/>
      <c r="J47" s="119"/>
    </row>
    <row r="48" spans="3:10" x14ac:dyDescent="0.25">
      <c r="C48" s="118"/>
      <c r="D48" s="26" t="s">
        <v>13</v>
      </c>
      <c r="E48" s="156">
        <v>250</v>
      </c>
      <c r="F48" s="156">
        <v>2.33</v>
      </c>
      <c r="G48" s="156">
        <f t="shared" ref="G48:G82" si="4">F48*200</f>
        <v>466</v>
      </c>
      <c r="H48" s="156">
        <v>1.8640000000000002E-3</v>
      </c>
      <c r="I48" s="160">
        <v>2.9022222222222223E-3</v>
      </c>
      <c r="J48" s="119"/>
    </row>
    <row r="49" spans="3:10" x14ac:dyDescent="0.25">
      <c r="C49" s="118"/>
      <c r="D49" s="12" t="s">
        <v>32</v>
      </c>
      <c r="E49" s="156">
        <v>250</v>
      </c>
      <c r="F49" s="156">
        <v>1.89</v>
      </c>
      <c r="G49" s="156">
        <f t="shared" si="4"/>
        <v>378</v>
      </c>
      <c r="H49" s="156">
        <v>1.5120000000000001E-3</v>
      </c>
      <c r="I49" s="157"/>
      <c r="J49" s="119"/>
    </row>
    <row r="50" spans="3:10" x14ac:dyDescent="0.25">
      <c r="C50" s="118"/>
      <c r="D50" s="12"/>
      <c r="E50" s="156">
        <v>250</v>
      </c>
      <c r="F50" s="156">
        <v>1.55</v>
      </c>
      <c r="G50" s="156">
        <f t="shared" si="4"/>
        <v>310</v>
      </c>
      <c r="H50" s="156">
        <v>1.24E-3</v>
      </c>
      <c r="I50" s="157"/>
      <c r="J50" s="119"/>
    </row>
    <row r="51" spans="3:10" x14ac:dyDescent="0.25">
      <c r="C51" s="118"/>
      <c r="D51" s="12" t="s">
        <v>33</v>
      </c>
      <c r="E51">
        <v>250</v>
      </c>
      <c r="F51" s="157">
        <v>2.1</v>
      </c>
      <c r="G51" s="157">
        <f t="shared" si="4"/>
        <v>420</v>
      </c>
      <c r="H51" s="157">
        <v>1.6799999999999999E-3</v>
      </c>
      <c r="I51" s="157"/>
      <c r="J51" s="119"/>
    </row>
    <row r="52" spans="3:10" x14ac:dyDescent="0.25">
      <c r="C52" s="118"/>
      <c r="E52">
        <v>250</v>
      </c>
      <c r="F52" s="157">
        <v>1.89</v>
      </c>
      <c r="G52" s="157">
        <f t="shared" si="4"/>
        <v>378</v>
      </c>
      <c r="H52" s="157">
        <v>1.5120000000000001E-3</v>
      </c>
      <c r="I52" s="157"/>
      <c r="J52" s="119"/>
    </row>
    <row r="53" spans="3:10" x14ac:dyDescent="0.25">
      <c r="C53" s="118"/>
      <c r="D53" s="12"/>
      <c r="E53">
        <v>250</v>
      </c>
      <c r="F53" s="157">
        <v>1.75</v>
      </c>
      <c r="G53" s="157">
        <f t="shared" si="4"/>
        <v>350</v>
      </c>
      <c r="H53" s="157">
        <v>1.4E-3</v>
      </c>
      <c r="I53" s="157"/>
      <c r="J53" s="119"/>
    </row>
    <row r="54" spans="3:10" x14ac:dyDescent="0.25">
      <c r="C54" s="118"/>
      <c r="D54" s="12" t="s">
        <v>34</v>
      </c>
      <c r="E54" s="156">
        <v>250</v>
      </c>
      <c r="F54" s="156">
        <v>2.95</v>
      </c>
      <c r="G54" s="156">
        <f t="shared" si="4"/>
        <v>590</v>
      </c>
      <c r="H54" s="156">
        <v>2.3599999999999997E-3</v>
      </c>
      <c r="I54" s="157"/>
      <c r="J54" s="119"/>
    </row>
    <row r="55" spans="3:10" x14ac:dyDescent="0.25">
      <c r="C55" s="118"/>
      <c r="D55" s="12"/>
      <c r="E55" s="156">
        <v>250</v>
      </c>
      <c r="F55" s="156">
        <v>2.39</v>
      </c>
      <c r="G55" s="156">
        <f t="shared" si="4"/>
        <v>478</v>
      </c>
      <c r="H55" s="156">
        <v>1.9119999999999999E-3</v>
      </c>
      <c r="I55" s="157"/>
      <c r="J55" s="119"/>
    </row>
    <row r="56" spans="3:10" x14ac:dyDescent="0.25">
      <c r="C56" s="118"/>
      <c r="D56" s="12"/>
      <c r="E56" s="156">
        <v>250</v>
      </c>
      <c r="F56" s="156">
        <v>2.11</v>
      </c>
      <c r="G56" s="156">
        <f t="shared" si="4"/>
        <v>422</v>
      </c>
      <c r="H56" s="156">
        <v>1.688E-3</v>
      </c>
      <c r="I56" s="157"/>
      <c r="J56" s="119"/>
    </row>
    <row r="57" spans="3:10" x14ac:dyDescent="0.25">
      <c r="C57" s="120" t="s">
        <v>81</v>
      </c>
      <c r="D57" s="26" t="s">
        <v>22</v>
      </c>
      <c r="E57" s="45">
        <v>76</v>
      </c>
      <c r="F57" s="157">
        <v>2.87</v>
      </c>
      <c r="G57" s="157">
        <f t="shared" si="4"/>
        <v>574</v>
      </c>
      <c r="H57" s="157">
        <v>7.5526315789473681E-3</v>
      </c>
      <c r="I57" s="21">
        <v>7.0790000000000002E-3</v>
      </c>
      <c r="J57" s="119"/>
    </row>
    <row r="58" spans="3:10" x14ac:dyDescent="0.25">
      <c r="C58" s="118"/>
      <c r="D58" s="12"/>
      <c r="E58" s="159">
        <v>76</v>
      </c>
      <c r="F58" s="157">
        <v>2.3199999999999998</v>
      </c>
      <c r="G58" s="157">
        <f t="shared" si="4"/>
        <v>463.99999999999994</v>
      </c>
      <c r="H58" s="157">
        <v>6.105263157894736E-3</v>
      </c>
      <c r="I58" s="21"/>
      <c r="J58" s="119"/>
    </row>
    <row r="59" spans="3:10" x14ac:dyDescent="0.25">
      <c r="C59" s="118"/>
      <c r="D59" s="12"/>
      <c r="E59" s="159">
        <v>76</v>
      </c>
      <c r="F59" s="157">
        <v>2.88</v>
      </c>
      <c r="G59" s="157">
        <f t="shared" si="4"/>
        <v>576</v>
      </c>
      <c r="H59" s="157">
        <v>7.5789473684210523E-3</v>
      </c>
      <c r="I59" s="45"/>
      <c r="J59" s="119"/>
    </row>
    <row r="60" spans="3:10" x14ac:dyDescent="0.25">
      <c r="C60" s="118"/>
      <c r="D60" s="26" t="s">
        <v>11</v>
      </c>
      <c r="E60" s="156">
        <v>250</v>
      </c>
      <c r="F60" s="156">
        <v>3.31</v>
      </c>
      <c r="G60" s="156">
        <f t="shared" si="4"/>
        <v>662</v>
      </c>
      <c r="H60" s="156">
        <v>2.6480000000000002E-3</v>
      </c>
      <c r="I60" s="160">
        <v>2.886933333333334E-3</v>
      </c>
      <c r="J60" s="119"/>
    </row>
    <row r="61" spans="3:10" x14ac:dyDescent="0.25">
      <c r="C61" s="118"/>
      <c r="D61" s="12" t="s">
        <v>32</v>
      </c>
      <c r="E61" s="156">
        <v>250</v>
      </c>
      <c r="F61" s="156">
        <v>2.2799999999999998</v>
      </c>
      <c r="G61" s="156">
        <f t="shared" si="4"/>
        <v>455.99999999999994</v>
      </c>
      <c r="H61" s="156">
        <v>1.8239999999999999E-3</v>
      </c>
      <c r="I61" s="157"/>
      <c r="J61" s="119"/>
    </row>
    <row r="62" spans="3:10" x14ac:dyDescent="0.25">
      <c r="C62" s="118"/>
      <c r="D62" s="12"/>
      <c r="E62" s="156">
        <v>250</v>
      </c>
      <c r="F62" s="156">
        <v>2.7</v>
      </c>
      <c r="G62" s="156">
        <f t="shared" si="4"/>
        <v>540</v>
      </c>
      <c r="H62" s="156">
        <v>2.16E-3</v>
      </c>
      <c r="I62" s="157"/>
      <c r="J62" s="119"/>
    </row>
    <row r="63" spans="3:10" x14ac:dyDescent="0.25">
      <c r="C63" s="118"/>
      <c r="D63" s="12"/>
      <c r="E63" s="156">
        <v>250</v>
      </c>
      <c r="F63" s="156">
        <v>2.08</v>
      </c>
      <c r="G63" s="156">
        <f t="shared" si="4"/>
        <v>416</v>
      </c>
      <c r="H63" s="156">
        <v>1.6639999999999999E-3</v>
      </c>
      <c r="I63" s="157"/>
      <c r="J63" s="119"/>
    </row>
    <row r="64" spans="3:10" x14ac:dyDescent="0.25">
      <c r="C64" s="118"/>
      <c r="E64" s="157">
        <v>250</v>
      </c>
      <c r="F64" s="157">
        <v>4.43</v>
      </c>
      <c r="G64" s="157">
        <f t="shared" si="4"/>
        <v>886</v>
      </c>
      <c r="H64" s="157">
        <v>3.5439999999999998E-3</v>
      </c>
      <c r="I64" s="157"/>
      <c r="J64" s="119"/>
    </row>
    <row r="65" spans="3:10" x14ac:dyDescent="0.25">
      <c r="C65" s="118"/>
      <c r="D65" s="12" t="s">
        <v>33</v>
      </c>
      <c r="E65" s="157">
        <v>250</v>
      </c>
      <c r="F65" s="157">
        <v>4.07</v>
      </c>
      <c r="G65" s="157">
        <f t="shared" si="4"/>
        <v>814</v>
      </c>
      <c r="H65" s="157">
        <v>3.2559999999999998E-3</v>
      </c>
      <c r="I65" s="157"/>
      <c r="J65" s="119"/>
    </row>
    <row r="66" spans="3:10" x14ac:dyDescent="0.25">
      <c r="C66" s="118"/>
      <c r="D66" s="12"/>
      <c r="E66" s="157">
        <v>250</v>
      </c>
      <c r="F66" s="157">
        <v>3.21</v>
      </c>
      <c r="G66" s="157">
        <f t="shared" si="4"/>
        <v>642</v>
      </c>
      <c r="H66" s="157">
        <v>2.568E-3</v>
      </c>
      <c r="I66" s="157"/>
      <c r="J66" s="119"/>
    </row>
    <row r="67" spans="3:10" x14ac:dyDescent="0.25">
      <c r="C67" s="118"/>
      <c r="E67" s="157">
        <v>250</v>
      </c>
      <c r="F67" s="157">
        <v>2.4900000000000002</v>
      </c>
      <c r="G67" s="157">
        <f t="shared" si="4"/>
        <v>498.00000000000006</v>
      </c>
      <c r="H67" s="157">
        <v>1.9920000000000003E-3</v>
      </c>
      <c r="I67" s="157"/>
      <c r="J67" s="119"/>
    </row>
    <row r="68" spans="3:10" x14ac:dyDescent="0.25">
      <c r="C68" s="118"/>
      <c r="D68" s="12" t="s">
        <v>59</v>
      </c>
      <c r="E68" s="156">
        <v>250</v>
      </c>
      <c r="F68" s="156">
        <v>5.62</v>
      </c>
      <c r="G68" s="156">
        <f t="shared" si="4"/>
        <v>1124</v>
      </c>
      <c r="H68" s="156">
        <v>4.4960000000000009E-3</v>
      </c>
      <c r="I68" s="157"/>
      <c r="J68" s="119"/>
    </row>
    <row r="69" spans="3:10" x14ac:dyDescent="0.25">
      <c r="C69" s="118"/>
      <c r="D69" s="12"/>
      <c r="E69" s="156">
        <v>250</v>
      </c>
      <c r="F69" s="156">
        <v>4.84</v>
      </c>
      <c r="G69" s="156">
        <f t="shared" si="4"/>
        <v>968</v>
      </c>
      <c r="H69" s="156">
        <v>3.872E-3</v>
      </c>
      <c r="I69" s="157"/>
      <c r="J69" s="119"/>
    </row>
    <row r="70" spans="3:10" x14ac:dyDescent="0.25">
      <c r="C70" s="118"/>
      <c r="D70" s="12"/>
      <c r="E70" s="156">
        <v>250</v>
      </c>
      <c r="F70" s="156">
        <v>3.96</v>
      </c>
      <c r="G70" s="156">
        <f t="shared" si="4"/>
        <v>792</v>
      </c>
      <c r="H70" s="156">
        <v>3.1680000000000002E-3</v>
      </c>
      <c r="I70" s="157"/>
      <c r="J70" s="119"/>
    </row>
    <row r="71" spans="3:10" x14ac:dyDescent="0.25">
      <c r="C71" s="118"/>
      <c r="D71" s="26" t="s">
        <v>12</v>
      </c>
      <c r="E71" s="159">
        <v>250</v>
      </c>
      <c r="F71" s="157">
        <v>1.93</v>
      </c>
      <c r="G71" s="157">
        <f t="shared" si="4"/>
        <v>386</v>
      </c>
      <c r="H71" s="157">
        <v>1.544E-3</v>
      </c>
      <c r="I71" s="160">
        <f>AVERAGE(H71:H73)</f>
        <v>1.632E-3</v>
      </c>
      <c r="J71" s="119"/>
    </row>
    <row r="72" spans="3:10" x14ac:dyDescent="0.25">
      <c r="C72" s="118"/>
      <c r="D72" s="12"/>
      <c r="E72" s="159">
        <v>250</v>
      </c>
      <c r="F72" s="157">
        <v>2.37</v>
      </c>
      <c r="G72" s="157">
        <f t="shared" si="4"/>
        <v>474</v>
      </c>
      <c r="H72" s="157">
        <v>1.8959999999999999E-3</v>
      </c>
      <c r="I72" s="45"/>
      <c r="J72" s="119"/>
    </row>
    <row r="73" spans="3:10" x14ac:dyDescent="0.25">
      <c r="C73" s="118"/>
      <c r="D73" s="12"/>
      <c r="E73" s="45">
        <v>250</v>
      </c>
      <c r="F73" s="157">
        <v>1.82</v>
      </c>
      <c r="G73" s="157">
        <f t="shared" si="4"/>
        <v>364</v>
      </c>
      <c r="H73" s="157">
        <v>1.456E-3</v>
      </c>
      <c r="I73" s="45"/>
      <c r="J73" s="119"/>
    </row>
    <row r="74" spans="3:10" x14ac:dyDescent="0.25">
      <c r="C74" s="118"/>
      <c r="D74" s="26" t="s">
        <v>13</v>
      </c>
      <c r="E74" s="156">
        <v>250</v>
      </c>
      <c r="F74" s="156">
        <v>1.5</v>
      </c>
      <c r="G74" s="156">
        <f t="shared" si="4"/>
        <v>300</v>
      </c>
      <c r="H74" s="156">
        <v>1.1999999999999999E-3</v>
      </c>
      <c r="I74" s="160">
        <v>1.7368888888888887E-3</v>
      </c>
      <c r="J74" s="119"/>
    </row>
    <row r="75" spans="3:10" x14ac:dyDescent="0.25">
      <c r="C75" s="118"/>
      <c r="D75" s="12" t="s">
        <v>32</v>
      </c>
      <c r="E75" s="156">
        <v>250</v>
      </c>
      <c r="F75" s="156">
        <v>1.76</v>
      </c>
      <c r="G75" s="156">
        <f t="shared" si="4"/>
        <v>352</v>
      </c>
      <c r="H75" s="156">
        <v>1.408E-3</v>
      </c>
      <c r="I75" s="157"/>
      <c r="J75" s="119"/>
    </row>
    <row r="76" spans="3:10" x14ac:dyDescent="0.25">
      <c r="C76" s="118"/>
      <c r="D76" s="12"/>
      <c r="E76" s="156">
        <v>250</v>
      </c>
      <c r="F76" s="156">
        <v>2.27</v>
      </c>
      <c r="G76" s="156">
        <f t="shared" si="4"/>
        <v>454</v>
      </c>
      <c r="H76" s="156">
        <v>1.8160000000000001E-3</v>
      </c>
      <c r="I76" s="157"/>
      <c r="J76" s="119"/>
    </row>
    <row r="77" spans="3:10" x14ac:dyDescent="0.25">
      <c r="C77" s="118"/>
      <c r="D77" s="12"/>
      <c r="E77" s="157">
        <v>250</v>
      </c>
      <c r="F77" s="157">
        <v>2.99</v>
      </c>
      <c r="G77" s="157">
        <f t="shared" si="4"/>
        <v>598</v>
      </c>
      <c r="H77" s="157">
        <v>2.392E-3</v>
      </c>
      <c r="I77" s="157"/>
      <c r="J77" s="119"/>
    </row>
    <row r="78" spans="3:10" x14ac:dyDescent="0.25">
      <c r="C78" s="118"/>
      <c r="D78" s="12" t="s">
        <v>33</v>
      </c>
      <c r="E78" s="157">
        <v>250</v>
      </c>
      <c r="F78" s="157">
        <v>2.79</v>
      </c>
      <c r="G78" s="157">
        <f t="shared" si="4"/>
        <v>558</v>
      </c>
      <c r="H78" s="157">
        <v>2.232E-3</v>
      </c>
      <c r="I78" s="157"/>
      <c r="J78" s="119"/>
    </row>
    <row r="79" spans="3:10" x14ac:dyDescent="0.25">
      <c r="C79" s="118"/>
      <c r="D79" s="12"/>
      <c r="E79" s="157">
        <v>250</v>
      </c>
      <c r="F79" s="157">
        <v>2.79</v>
      </c>
      <c r="G79" s="157">
        <f t="shared" si="4"/>
        <v>558</v>
      </c>
      <c r="H79" s="157">
        <v>2.232E-3</v>
      </c>
      <c r="I79" s="157"/>
      <c r="J79" s="119"/>
    </row>
    <row r="80" spans="3:10" x14ac:dyDescent="0.25">
      <c r="C80" s="118"/>
      <c r="D80" s="12"/>
      <c r="E80" s="156">
        <v>250</v>
      </c>
      <c r="F80" s="156">
        <v>1.99</v>
      </c>
      <c r="G80" s="156">
        <f t="shared" si="4"/>
        <v>398</v>
      </c>
      <c r="H80" s="156">
        <v>1.5920000000000001E-3</v>
      </c>
      <c r="I80" s="157"/>
      <c r="J80" s="119"/>
    </row>
    <row r="81" spans="3:10" x14ac:dyDescent="0.25">
      <c r="C81" s="118"/>
      <c r="D81" s="12" t="s">
        <v>59</v>
      </c>
      <c r="E81" s="156">
        <v>250</v>
      </c>
      <c r="F81" s="156">
        <v>1.92</v>
      </c>
      <c r="G81" s="156">
        <f t="shared" si="4"/>
        <v>384</v>
      </c>
      <c r="H81" s="156">
        <v>1.536E-3</v>
      </c>
      <c r="I81" s="157"/>
      <c r="J81" s="119"/>
    </row>
    <row r="82" spans="3:10" x14ac:dyDescent="0.25">
      <c r="C82" s="118"/>
      <c r="D82" s="12"/>
      <c r="E82" s="156">
        <v>250</v>
      </c>
      <c r="F82" s="156">
        <v>1.53</v>
      </c>
      <c r="G82" s="156">
        <f t="shared" si="4"/>
        <v>306</v>
      </c>
      <c r="H82" s="156">
        <v>1.224E-3</v>
      </c>
      <c r="I82" s="157"/>
      <c r="J82" s="119"/>
    </row>
    <row r="83" spans="3:10" x14ac:dyDescent="0.25">
      <c r="C83" s="118"/>
      <c r="D83" s="12"/>
      <c r="E83" s="45"/>
      <c r="F83" s="45"/>
      <c r="G83" s="45"/>
      <c r="H83" s="45"/>
      <c r="I83" s="179"/>
      <c r="J83" s="119"/>
    </row>
    <row r="84" spans="3:10" x14ac:dyDescent="0.25">
      <c r="C84" s="120" t="s">
        <v>82</v>
      </c>
      <c r="D84" s="26" t="s">
        <v>22</v>
      </c>
      <c r="E84" s="45">
        <v>81</v>
      </c>
      <c r="F84" s="157">
        <v>2.65</v>
      </c>
      <c r="G84" s="157">
        <f t="shared" ref="G84:G114" si="5">F84*200</f>
        <v>530</v>
      </c>
      <c r="H84" s="157">
        <v>6.5432098765432099E-3</v>
      </c>
      <c r="I84" s="178">
        <f>AVERAGE(H84:H86)</f>
        <v>4.7407407407407407E-3</v>
      </c>
      <c r="J84" s="119"/>
    </row>
    <row r="85" spans="3:10" x14ac:dyDescent="0.25">
      <c r="C85" s="118"/>
      <c r="D85" s="12"/>
      <c r="E85" s="45">
        <v>81</v>
      </c>
      <c r="F85" s="157">
        <v>2.04</v>
      </c>
      <c r="G85" s="157">
        <f t="shared" si="5"/>
        <v>408</v>
      </c>
      <c r="H85" s="157">
        <v>5.0370370370370369E-3</v>
      </c>
      <c r="I85" s="176"/>
      <c r="J85" s="119"/>
    </row>
    <row r="86" spans="3:10" x14ac:dyDescent="0.25">
      <c r="C86" s="118"/>
      <c r="D86" s="12"/>
      <c r="E86" s="45">
        <v>81</v>
      </c>
      <c r="F86" s="157">
        <v>1.07</v>
      </c>
      <c r="G86" s="157">
        <f t="shared" si="5"/>
        <v>214</v>
      </c>
      <c r="H86" s="157">
        <v>2.6419753086419752E-3</v>
      </c>
      <c r="I86" s="21"/>
      <c r="J86" s="119"/>
    </row>
    <row r="87" spans="3:10" x14ac:dyDescent="0.25">
      <c r="C87" s="118"/>
      <c r="D87" s="26" t="s">
        <v>11</v>
      </c>
      <c r="E87" s="156">
        <v>250</v>
      </c>
      <c r="F87" s="156">
        <v>4.55</v>
      </c>
      <c r="G87" s="156">
        <f t="shared" si="5"/>
        <v>910</v>
      </c>
      <c r="H87" s="156">
        <v>3.64E-3</v>
      </c>
      <c r="I87" s="160">
        <v>3.8133333333333335E-3</v>
      </c>
      <c r="J87" s="119"/>
    </row>
    <row r="88" spans="3:10" x14ac:dyDescent="0.25">
      <c r="C88" s="118"/>
      <c r="D88" s="26"/>
      <c r="E88" s="156">
        <v>250</v>
      </c>
      <c r="F88" s="156">
        <v>5.16</v>
      </c>
      <c r="G88" s="156">
        <f t="shared" si="5"/>
        <v>1032</v>
      </c>
      <c r="H88" s="156">
        <v>4.1279999999999997E-3</v>
      </c>
      <c r="I88" s="157"/>
      <c r="J88" s="119"/>
    </row>
    <row r="89" spans="3:10" x14ac:dyDescent="0.25">
      <c r="C89" s="118"/>
      <c r="D89" s="26"/>
      <c r="E89" s="156">
        <v>250</v>
      </c>
      <c r="F89" s="156">
        <v>4.5</v>
      </c>
      <c r="G89" s="156">
        <f t="shared" si="5"/>
        <v>900</v>
      </c>
      <c r="H89" s="156">
        <v>3.5999999999999999E-3</v>
      </c>
      <c r="I89" s="157"/>
      <c r="J89" s="119"/>
    </row>
    <row r="90" spans="3:10" x14ac:dyDescent="0.25">
      <c r="C90" s="118"/>
      <c r="D90" s="26"/>
      <c r="E90" s="157">
        <v>250</v>
      </c>
      <c r="F90" s="157">
        <v>4.53</v>
      </c>
      <c r="G90" s="157">
        <f t="shared" si="5"/>
        <v>906</v>
      </c>
      <c r="H90" s="157">
        <v>3.6240000000000001E-3</v>
      </c>
      <c r="I90" s="157"/>
      <c r="J90" s="119"/>
    </row>
    <row r="91" spans="3:10" x14ac:dyDescent="0.25">
      <c r="C91" s="118"/>
      <c r="D91" s="12"/>
      <c r="E91" s="157">
        <v>250</v>
      </c>
      <c r="F91" s="157">
        <v>4.88</v>
      </c>
      <c r="G91" s="157">
        <f t="shared" si="5"/>
        <v>976</v>
      </c>
      <c r="H91" s="157">
        <v>3.9039999999999999E-3</v>
      </c>
      <c r="I91" s="157"/>
      <c r="J91" s="119"/>
    </row>
    <row r="92" spans="3:10" x14ac:dyDescent="0.25">
      <c r="C92" s="118"/>
      <c r="D92" s="12"/>
      <c r="E92" s="157">
        <v>250</v>
      </c>
      <c r="F92" s="157">
        <v>5.55</v>
      </c>
      <c r="G92" s="157">
        <f t="shared" si="5"/>
        <v>1110</v>
      </c>
      <c r="H92" s="157">
        <v>4.4400000000000004E-3</v>
      </c>
      <c r="I92" s="157"/>
      <c r="J92" s="119"/>
    </row>
    <row r="93" spans="3:10" x14ac:dyDescent="0.25">
      <c r="C93" s="118"/>
      <c r="D93" s="12"/>
      <c r="E93" s="156">
        <v>250</v>
      </c>
      <c r="F93" s="156">
        <v>5.94</v>
      </c>
      <c r="G93" s="156">
        <f t="shared" si="5"/>
        <v>1188</v>
      </c>
      <c r="H93" s="156">
        <v>4.7520000000000001E-3</v>
      </c>
      <c r="I93" s="157"/>
      <c r="J93" s="119"/>
    </row>
    <row r="94" spans="3:10" x14ac:dyDescent="0.25">
      <c r="C94" s="118"/>
      <c r="D94" s="12"/>
      <c r="E94" s="156">
        <v>250</v>
      </c>
      <c r="F94" s="156">
        <v>4.78</v>
      </c>
      <c r="G94" s="156">
        <f t="shared" si="5"/>
        <v>956</v>
      </c>
      <c r="H94" s="156">
        <v>3.8239999999999997E-3</v>
      </c>
      <c r="I94" s="157"/>
      <c r="J94" s="119"/>
    </row>
    <row r="95" spans="3:10" x14ac:dyDescent="0.25">
      <c r="C95" s="118"/>
      <c r="D95" s="12"/>
      <c r="E95" s="156">
        <v>250</v>
      </c>
      <c r="F95" s="156">
        <v>3.01</v>
      </c>
      <c r="G95" s="156">
        <f t="shared" si="5"/>
        <v>602</v>
      </c>
      <c r="H95" s="156">
        <v>2.408E-3</v>
      </c>
      <c r="I95" s="157"/>
      <c r="J95" s="119"/>
    </row>
    <row r="96" spans="3:10" x14ac:dyDescent="0.25">
      <c r="C96" s="118"/>
      <c r="D96" s="26" t="s">
        <v>12</v>
      </c>
      <c r="E96" s="157">
        <v>250</v>
      </c>
      <c r="F96" s="157">
        <v>2.33</v>
      </c>
      <c r="G96" s="157">
        <f t="shared" si="5"/>
        <v>466</v>
      </c>
      <c r="H96" s="157">
        <v>1.8640000000000002E-3</v>
      </c>
      <c r="I96" s="160">
        <v>1.590222222222222E-3</v>
      </c>
      <c r="J96" s="119"/>
    </row>
    <row r="97" spans="3:10" x14ac:dyDescent="0.25">
      <c r="C97" s="118"/>
      <c r="D97" s="26"/>
      <c r="E97" s="157">
        <v>250</v>
      </c>
      <c r="F97" s="157">
        <v>2.06</v>
      </c>
      <c r="G97" s="157">
        <f t="shared" si="5"/>
        <v>412</v>
      </c>
      <c r="H97" s="157">
        <v>1.6479999999999999E-3</v>
      </c>
      <c r="I97" s="157"/>
      <c r="J97" s="119"/>
    </row>
    <row r="98" spans="3:10" x14ac:dyDescent="0.25">
      <c r="C98" s="118"/>
      <c r="D98" s="26"/>
      <c r="E98" s="157">
        <v>250</v>
      </c>
      <c r="F98" s="157">
        <v>2</v>
      </c>
      <c r="G98" s="157">
        <f t="shared" si="5"/>
        <v>400</v>
      </c>
      <c r="H98" s="157">
        <v>1.6000000000000001E-3</v>
      </c>
      <c r="I98" s="157"/>
      <c r="J98" s="161"/>
    </row>
    <row r="99" spans="3:10" x14ac:dyDescent="0.25">
      <c r="C99" s="162"/>
      <c r="D99" s="163"/>
      <c r="E99" s="164">
        <v>250</v>
      </c>
      <c r="F99" s="164">
        <v>1.76</v>
      </c>
      <c r="G99" s="164">
        <f t="shared" si="5"/>
        <v>352</v>
      </c>
      <c r="H99" s="164">
        <v>1.408E-3</v>
      </c>
      <c r="I99" s="165"/>
      <c r="J99" s="166"/>
    </row>
    <row r="100" spans="3:10" x14ac:dyDescent="0.25">
      <c r="C100" s="118"/>
      <c r="D100" s="26"/>
      <c r="E100" s="65">
        <v>250</v>
      </c>
      <c r="F100" s="65">
        <v>1.65</v>
      </c>
      <c r="G100" s="65">
        <f t="shared" si="5"/>
        <v>330</v>
      </c>
      <c r="H100" s="65">
        <v>1.32E-3</v>
      </c>
      <c r="I100" s="45"/>
      <c r="J100" s="119"/>
    </row>
    <row r="101" spans="3:10" x14ac:dyDescent="0.25">
      <c r="C101" s="118"/>
      <c r="D101" s="26"/>
      <c r="E101" s="65">
        <v>250</v>
      </c>
      <c r="F101" s="65">
        <v>1.67</v>
      </c>
      <c r="G101" s="65">
        <f t="shared" si="5"/>
        <v>334</v>
      </c>
      <c r="H101" s="65">
        <v>1.3360000000000002E-3</v>
      </c>
      <c r="I101" s="45"/>
      <c r="J101" s="119"/>
    </row>
    <row r="102" spans="3:10" x14ac:dyDescent="0.25">
      <c r="C102" s="118"/>
      <c r="D102" s="26"/>
      <c r="E102" s="45">
        <v>250</v>
      </c>
      <c r="F102" s="45">
        <v>2.4300000000000002</v>
      </c>
      <c r="G102" s="45">
        <f t="shared" si="5"/>
        <v>486.00000000000006</v>
      </c>
      <c r="H102" s="45">
        <v>1.9440000000000002E-3</v>
      </c>
      <c r="I102" s="45"/>
      <c r="J102" s="119"/>
    </row>
    <row r="103" spans="3:10" x14ac:dyDescent="0.25">
      <c r="C103" s="118"/>
      <c r="D103" s="12"/>
      <c r="E103" s="45">
        <v>250</v>
      </c>
      <c r="F103" s="45">
        <v>2.14</v>
      </c>
      <c r="G103" s="45">
        <f t="shared" si="5"/>
        <v>428</v>
      </c>
      <c r="H103" s="45">
        <v>1.712E-3</v>
      </c>
      <c r="I103" s="45"/>
      <c r="J103" s="119"/>
    </row>
    <row r="104" spans="3:10" x14ac:dyDescent="0.25">
      <c r="C104" s="118"/>
      <c r="D104" s="12"/>
      <c r="E104" s="45">
        <v>250</v>
      </c>
      <c r="F104" s="45">
        <v>1.85</v>
      </c>
      <c r="G104" s="45">
        <f t="shared" si="5"/>
        <v>370</v>
      </c>
      <c r="H104" s="45">
        <v>1.48E-3</v>
      </c>
      <c r="I104" s="45"/>
      <c r="J104" s="119"/>
    </row>
    <row r="105" spans="3:10" x14ac:dyDescent="0.25">
      <c r="C105" s="118"/>
      <c r="D105" s="26" t="s">
        <v>13</v>
      </c>
      <c r="E105" s="65">
        <v>250</v>
      </c>
      <c r="F105" s="65">
        <v>3.73</v>
      </c>
      <c r="G105" s="65">
        <f t="shared" si="5"/>
        <v>746</v>
      </c>
      <c r="H105" s="65">
        <v>2.9840000000000001E-3</v>
      </c>
      <c r="I105" s="21">
        <v>2.184888888888889E-3</v>
      </c>
      <c r="J105" s="119"/>
    </row>
    <row r="106" spans="3:10" x14ac:dyDescent="0.25">
      <c r="C106" s="118"/>
      <c r="D106" s="12" t="s">
        <v>32</v>
      </c>
      <c r="E106" s="65">
        <v>250</v>
      </c>
      <c r="F106" s="65">
        <v>3.43</v>
      </c>
      <c r="G106" s="65">
        <f t="shared" si="5"/>
        <v>686</v>
      </c>
      <c r="H106" s="65">
        <v>2.7440000000000003E-3</v>
      </c>
      <c r="I106" s="45"/>
      <c r="J106" s="119"/>
    </row>
    <row r="107" spans="3:10" x14ac:dyDescent="0.25">
      <c r="C107" s="118"/>
      <c r="D107" s="12"/>
      <c r="E107" s="65">
        <v>250</v>
      </c>
      <c r="F107" s="65">
        <v>1.78</v>
      </c>
      <c r="G107" s="65">
        <f t="shared" si="5"/>
        <v>356</v>
      </c>
      <c r="H107" s="65">
        <v>1.4239999999999999E-3</v>
      </c>
      <c r="I107" s="45"/>
      <c r="J107" s="119"/>
    </row>
    <row r="108" spans="3:10" x14ac:dyDescent="0.25">
      <c r="C108" s="118"/>
      <c r="D108" s="12"/>
      <c r="E108" s="45">
        <v>250</v>
      </c>
      <c r="F108" s="45">
        <v>2.7</v>
      </c>
      <c r="G108" s="45">
        <f t="shared" si="5"/>
        <v>540</v>
      </c>
      <c r="H108" s="45">
        <v>2.16E-3</v>
      </c>
      <c r="I108" s="45"/>
      <c r="J108" s="119"/>
    </row>
    <row r="109" spans="3:10" x14ac:dyDescent="0.25">
      <c r="C109" s="162"/>
      <c r="D109" s="12" t="s">
        <v>33</v>
      </c>
      <c r="E109" s="45">
        <v>250</v>
      </c>
      <c r="F109" s="45">
        <v>2.41</v>
      </c>
      <c r="G109" s="45">
        <f t="shared" si="5"/>
        <v>482</v>
      </c>
      <c r="H109" s="45">
        <v>1.928E-3</v>
      </c>
      <c r="I109" s="45"/>
      <c r="J109" s="119"/>
    </row>
    <row r="110" spans="3:10" x14ac:dyDescent="0.25">
      <c r="C110" s="118"/>
      <c r="D110" s="12"/>
      <c r="E110" s="45">
        <v>250</v>
      </c>
      <c r="F110" s="45">
        <v>2.67</v>
      </c>
      <c r="G110" s="45">
        <f t="shared" si="5"/>
        <v>534</v>
      </c>
      <c r="H110" s="45">
        <v>2.1360000000000003E-3</v>
      </c>
      <c r="I110" s="45"/>
      <c r="J110" s="119"/>
    </row>
    <row r="111" spans="3:10" x14ac:dyDescent="0.25">
      <c r="C111" s="118"/>
      <c r="D111" s="12"/>
      <c r="E111" s="45">
        <v>250</v>
      </c>
      <c r="F111" s="45">
        <v>2.56</v>
      </c>
      <c r="G111" s="45">
        <f t="shared" si="5"/>
        <v>512</v>
      </c>
      <c r="H111" s="45">
        <v>2.0479999999999999E-3</v>
      </c>
      <c r="I111" s="45"/>
      <c r="J111" s="119"/>
    </row>
    <row r="112" spans="3:10" x14ac:dyDescent="0.25">
      <c r="C112" s="118"/>
      <c r="D112" s="12" t="s">
        <v>59</v>
      </c>
      <c r="E112" s="65">
        <v>250</v>
      </c>
      <c r="F112" s="65">
        <v>3.6</v>
      </c>
      <c r="G112" s="65">
        <f t="shared" si="5"/>
        <v>720</v>
      </c>
      <c r="H112" s="65">
        <v>2.8799999999999997E-3</v>
      </c>
      <c r="I112" s="45"/>
      <c r="J112" s="119"/>
    </row>
    <row r="113" spans="2:10" x14ac:dyDescent="0.25">
      <c r="C113" s="162"/>
      <c r="D113" s="103"/>
      <c r="E113" s="164">
        <v>250</v>
      </c>
      <c r="F113" s="164">
        <v>2.37</v>
      </c>
      <c r="G113" s="164">
        <f t="shared" si="5"/>
        <v>474</v>
      </c>
      <c r="H113" s="164">
        <v>1.8959999999999999E-3</v>
      </c>
      <c r="I113" s="165"/>
      <c r="J113" s="161"/>
    </row>
    <row r="114" spans="2:10" x14ac:dyDescent="0.25">
      <c r="B114" s="119"/>
      <c r="C114" s="167"/>
      <c r="D114" s="168"/>
      <c r="E114" s="169">
        <v>250</v>
      </c>
      <c r="F114" s="169">
        <v>2.2400000000000002</v>
      </c>
      <c r="G114" s="169">
        <f t="shared" si="5"/>
        <v>448.00000000000006</v>
      </c>
      <c r="H114" s="169">
        <v>1.7920000000000002E-3</v>
      </c>
      <c r="I114" s="170"/>
      <c r="J114" s="1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Native Valve Raw Data</vt:lpstr>
      <vt:lpstr>Decell Pulmonary Valve Raw Data</vt:lpstr>
      <vt:lpstr>Analysis Pulmonary Data</vt:lpstr>
      <vt:lpstr>Analysis Aortic Data</vt:lpstr>
      <vt:lpstr>Figure of DNA in Decell Valves</vt:lpstr>
      <vt:lpstr>Table of % DNA Remaining</vt:lpstr>
      <vt:lpstr>Decell Aortic Valve Raw Data 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Ingham</dc:creator>
  <cp:lastModifiedBy>Eileen Ingham</cp:lastModifiedBy>
  <dcterms:created xsi:type="dcterms:W3CDTF">2015-11-20T13:22:28Z</dcterms:created>
  <dcterms:modified xsi:type="dcterms:W3CDTF">2015-11-25T10:35:38Z</dcterms:modified>
</cp:coreProperties>
</file>