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506"/>
  <workbookPr/>
  <mc:AlternateContent xmlns:mc="http://schemas.openxmlformats.org/markup-compatibility/2006">
    <mc:Choice Requires="x15">
      <x15ac:absPath xmlns:x15ac="http://schemas.microsoft.com/office/spreadsheetml/2010/11/ac" url="C:\Users\james\Documents\09-13-Leeds\Paper\CTB-Tubes-Publication\supplimentary\"/>
    </mc:Choice>
  </mc:AlternateContent>
  <xr:revisionPtr revIDLastSave="0" documentId="11_4BEE47D26221825BC6243F73727322279D99ADC9" xr6:coauthVersionLast="43" xr6:coauthVersionMax="43" xr10:uidLastSave="{00000000-0000-0000-0000-000000000000}"/>
  <bookViews>
    <workbookView xWindow="0" yWindow="0" windowWidth="21600" windowHeight="9510" xr2:uid="{00000000-000D-0000-FFFF-FFFF00000000}"/>
  </bookViews>
  <sheets>
    <sheet name="Intra-tube" sheetId="1" r:id="rId1"/>
    <sheet name="A-D PO4 interaction" sheetId="3" r:id="rId2"/>
    <sheet name="inter-tub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" i="1" l="1"/>
  <c r="H26" i="1"/>
  <c r="H27" i="1"/>
  <c r="K6" i="3"/>
  <c r="J7" i="3"/>
  <c r="M4" i="3"/>
  <c r="L5" i="3"/>
  <c r="S53" i="1"/>
  <c r="S59" i="1"/>
  <c r="J17" i="2"/>
  <c r="T10" i="2"/>
  <c r="F12" i="2"/>
  <c r="L17" i="2"/>
  <c r="J6" i="1"/>
  <c r="I6" i="1"/>
  <c r="H6" i="1"/>
  <c r="J5" i="1"/>
  <c r="I5" i="1"/>
  <c r="H5" i="1"/>
  <c r="H21" i="1"/>
  <c r="I21" i="2"/>
  <c r="H22" i="1"/>
</calcChain>
</file>

<file path=xl/sharedStrings.xml><?xml version="1.0" encoding="utf-8"?>
<sst xmlns="http://schemas.openxmlformats.org/spreadsheetml/2006/main" count="659" uniqueCount="96">
  <si>
    <t>with coils</t>
  </si>
  <si>
    <t>no coils</t>
  </si>
  <si>
    <t>host</t>
  </si>
  <si>
    <t>contact</t>
  </si>
  <si>
    <t>Symm operator</t>
  </si>
  <si>
    <t>dG</t>
  </si>
  <si>
    <t>Tube</t>
  </si>
  <si>
    <t>C</t>
  </si>
  <si>
    <t>A</t>
  </si>
  <si>
    <t>X-Y+1XZ+1/2</t>
  </si>
  <si>
    <t>Yes</t>
  </si>
  <si>
    <t>B</t>
  </si>
  <si>
    <t>A-B</t>
  </si>
  <si>
    <t>B-C</t>
  </si>
  <si>
    <t>C-D</t>
  </si>
  <si>
    <t>MPD_U:8</t>
  </si>
  <si>
    <t>coils</t>
  </si>
  <si>
    <t>D</t>
  </si>
  <si>
    <t>no-coils</t>
  </si>
  <si>
    <t>MPD_U:26</t>
  </si>
  <si>
    <t>XYZ</t>
  </si>
  <si>
    <t>A=</t>
  </si>
  <si>
    <t>ABCDE</t>
  </si>
  <si>
    <t>MPD_U:10</t>
  </si>
  <si>
    <t>B=</t>
  </si>
  <si>
    <t>FGHIJ</t>
  </si>
  <si>
    <t>No solvent</t>
  </si>
  <si>
    <t>MPD_U:16</t>
  </si>
  <si>
    <t>C=</t>
  </si>
  <si>
    <t>KLMNO</t>
  </si>
  <si>
    <t>with solvent</t>
  </si>
  <si>
    <t>MPD_U:17</t>
  </si>
  <si>
    <t>D=</t>
  </si>
  <si>
    <t>PQRST</t>
  </si>
  <si>
    <t>MPD_U:23</t>
  </si>
  <si>
    <t>MPD_U:24</t>
  </si>
  <si>
    <t>Tube interaction diagram</t>
  </si>
  <si>
    <t>MPD_U:25</t>
  </si>
  <si>
    <t>MPD_U:28</t>
  </si>
  <si>
    <t>PO4_X:3</t>
  </si>
  <si>
    <t>PO4_X:4</t>
  </si>
  <si>
    <t>-Y+2X-Y+1Z</t>
  </si>
  <si>
    <t>MPD_U:12</t>
  </si>
  <si>
    <t>Summit</t>
  </si>
  <si>
    <t>MPD_U:13</t>
  </si>
  <si>
    <t>MPD_U:19</t>
  </si>
  <si>
    <t>MPD_U:2</t>
  </si>
  <si>
    <t>MPD_U:3</t>
  </si>
  <si>
    <t>PO4_X:7</t>
  </si>
  <si>
    <t>PO4_X:8</t>
  </si>
  <si>
    <t>Saddle</t>
  </si>
  <si>
    <t>MPD_U:20</t>
  </si>
  <si>
    <t>MPD_U:21</t>
  </si>
  <si>
    <t>MPD_U:6</t>
  </si>
  <si>
    <t>MPD_U:7</t>
  </si>
  <si>
    <t>MPD_U:9</t>
  </si>
  <si>
    <t>PO4_X:1</t>
  </si>
  <si>
    <t>MPD_U:29</t>
  </si>
  <si>
    <t>add</t>
  </si>
  <si>
    <t>Focus on the Summit</t>
  </si>
  <si>
    <t>CL_Z:1</t>
  </si>
  <si>
    <t>with (without) solute</t>
  </si>
  <si>
    <t>MPD_U:1</t>
  </si>
  <si>
    <t>MPD_U:11</t>
  </si>
  <si>
    <t>-0.8 (-0.8)</t>
  </si>
  <si>
    <t>MPD_U:14</t>
  </si>
  <si>
    <t>MPD_U:15</t>
  </si>
  <si>
    <t>-0.9 (0.4)</t>
  </si>
  <si>
    <t>MPD_U:18</t>
  </si>
  <si>
    <t>MPD_U:22</t>
  </si>
  <si>
    <t>-0.9 (-0.8)</t>
  </si>
  <si>
    <t>MPD_U:27</t>
  </si>
  <si>
    <t>MPD_U:4</t>
  </si>
  <si>
    <t>Focus on the Saddle</t>
  </si>
  <si>
    <t>MPD_U:5</t>
  </si>
  <si>
    <t>PO4_X:2</t>
  </si>
  <si>
    <t>-1.1 (-0.4)</t>
  </si>
  <si>
    <t>-10.9 (-2.1)</t>
  </si>
  <si>
    <t>-3.5 (0.4)</t>
  </si>
  <si>
    <t>remove</t>
  </si>
  <si>
    <t xml:space="preserve"> </t>
  </si>
  <si>
    <t>lowest in</t>
  </si>
  <si>
    <t>network</t>
  </si>
  <si>
    <t>Pent-A</t>
  </si>
  <si>
    <t>Pent-D</t>
  </si>
  <si>
    <t>Intra-Tube</t>
  </si>
  <si>
    <t>K</t>
  </si>
  <si>
    <t>X-Y+1X+1Z-1/2</t>
  </si>
  <si>
    <t>No</t>
  </si>
  <si>
    <t>P</t>
  </si>
  <si>
    <t>X-YXZ-1/2</t>
  </si>
  <si>
    <t>F</t>
  </si>
  <si>
    <t>How tubes associate with other tubes (per asymmetric unit)</t>
  </si>
  <si>
    <t>-Y+1X-Y+1Z</t>
  </si>
  <si>
    <t>-Y+1X-YZ</t>
  </si>
  <si>
    <t>-Y+2X-Y+2Z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</si>
</sst>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12" borderId="0" xfId="0" applyFill="1"/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13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0" fillId="7" borderId="16" xfId="0" applyFill="1" applyBorder="1"/>
    <xf numFmtId="0" fontId="0" fillId="2" borderId="17" xfId="0" applyFill="1" applyBorder="1"/>
    <xf numFmtId="0" fontId="0" fillId="0" borderId="17" xfId="0" applyBorder="1"/>
    <xf numFmtId="0" fontId="0" fillId="0" borderId="18" xfId="0" applyBorder="1" applyAlignment="1">
      <alignment horizontal="center"/>
    </xf>
    <xf numFmtId="0" fontId="0" fillId="5" borderId="16" xfId="0" applyFill="1" applyBorder="1"/>
    <xf numFmtId="0" fontId="0" fillId="7" borderId="17" xfId="0" applyFill="1" applyBorder="1"/>
    <xf numFmtId="0" fontId="0" fillId="4" borderId="16" xfId="0" applyFill="1" applyBorder="1"/>
    <xf numFmtId="0" fontId="0" fillId="5" borderId="17" xfId="0" applyFill="1" applyBorder="1"/>
    <xf numFmtId="0" fontId="0" fillId="0" borderId="3" xfId="0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14" borderId="31" xfId="0" applyFill="1" applyBorder="1" applyAlignment="1">
      <alignment horizontal="center"/>
    </xf>
    <xf numFmtId="0" fontId="0" fillId="14" borderId="3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33" xfId="0" applyFill="1" applyBorder="1" applyAlignment="1">
      <alignment horizontal="center"/>
    </xf>
    <xf numFmtId="0" fontId="0" fillId="15" borderId="0" xfId="0" applyFill="1"/>
    <xf numFmtId="0" fontId="0" fillId="15" borderId="0" xfId="0" applyFill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JR_2018">
      <a:dk1>
        <a:sysClr val="windowText" lastClr="000000"/>
      </a:dk1>
      <a:lt1>
        <a:sysClr val="window" lastClr="FFFFFF"/>
      </a:lt1>
      <a:dk2>
        <a:srgbClr val="C00000"/>
      </a:dk2>
      <a:lt2>
        <a:srgbClr val="FF0000"/>
      </a:lt2>
      <a:accent1>
        <a:srgbClr val="FFC000"/>
      </a:accent1>
      <a:accent2>
        <a:srgbClr val="92D050"/>
      </a:accent2>
      <a:accent3>
        <a:srgbClr val="00B050"/>
      </a:accent3>
      <a:accent4>
        <a:srgbClr val="00B0F0"/>
      </a:accent4>
      <a:accent5>
        <a:srgbClr val="0070C0"/>
      </a:accent5>
      <a:accent6>
        <a:srgbClr val="7030A0"/>
      </a:accent6>
      <a:hlink>
        <a:srgbClr val="44546A"/>
      </a:hlink>
      <a:folHlink>
        <a:srgbClr val="E7E6E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"/>
  <sheetViews>
    <sheetView tabSelected="1" workbookViewId="0" xr3:uid="{AEA406A1-0E4B-5B11-9CD5-51D6E497D94C}">
      <selection activeCell="G4" sqref="G4:J6"/>
    </sheetView>
  </sheetViews>
  <sheetFormatPr defaultRowHeight="15"/>
  <cols>
    <col min="1" max="2" width="10" bestFit="1" customWidth="1"/>
    <col min="3" max="3" width="14.7109375" bestFit="1" customWidth="1"/>
    <col min="5" max="6" width="9.140625" style="8"/>
    <col min="7" max="7" width="11.85546875" style="8" bestFit="1" customWidth="1"/>
    <col min="8" max="8" width="11.28515625" style="8" customWidth="1"/>
    <col min="9" max="9" width="10.85546875" style="8" customWidth="1"/>
    <col min="10" max="10" width="12" bestFit="1" customWidth="1"/>
    <col min="11" max="11" width="11.85546875" bestFit="1" customWidth="1"/>
    <col min="14" max="15" width="10" bestFit="1" customWidth="1"/>
    <col min="16" max="16" width="14.7109375" bestFit="1" customWidth="1"/>
    <col min="18" max="18" width="9.140625" style="8"/>
  </cols>
  <sheetData>
    <row r="1" spans="1:20">
      <c r="A1" t="s">
        <v>0</v>
      </c>
      <c r="N1" t="s">
        <v>1</v>
      </c>
    </row>
    <row r="2" spans="1:20">
      <c r="A2" t="s">
        <v>2</v>
      </c>
      <c r="B2" t="s">
        <v>3</v>
      </c>
      <c r="C2" t="s">
        <v>4</v>
      </c>
      <c r="D2" t="s">
        <v>5</v>
      </c>
      <c r="E2" s="8" t="s">
        <v>6</v>
      </c>
      <c r="N2" t="s">
        <v>2</v>
      </c>
      <c r="O2" t="s">
        <v>3</v>
      </c>
      <c r="P2" t="s">
        <v>4</v>
      </c>
      <c r="Q2" t="s">
        <v>5</v>
      </c>
      <c r="R2" s="8" t="s">
        <v>6</v>
      </c>
    </row>
    <row r="3" spans="1:20" ht="15.75" thickBot="1">
      <c r="A3" s="3" t="s">
        <v>7</v>
      </c>
      <c r="B3" s="1" t="s">
        <v>8</v>
      </c>
      <c r="C3" t="s">
        <v>9</v>
      </c>
      <c r="D3">
        <v>-0.8</v>
      </c>
      <c r="E3" s="8" t="s">
        <v>10</v>
      </c>
      <c r="N3" s="3" t="s">
        <v>7</v>
      </c>
      <c r="O3" s="1" t="s">
        <v>8</v>
      </c>
      <c r="P3" t="s">
        <v>9</v>
      </c>
      <c r="Q3">
        <v>-0.8</v>
      </c>
      <c r="R3" s="8" t="s">
        <v>10</v>
      </c>
    </row>
    <row r="4" spans="1:20" ht="15.75" thickBot="1">
      <c r="A4" s="3" t="s">
        <v>7</v>
      </c>
      <c r="B4" s="4" t="s">
        <v>11</v>
      </c>
      <c r="C4" t="s">
        <v>9</v>
      </c>
      <c r="D4">
        <v>0.4</v>
      </c>
      <c r="E4" s="8" t="s">
        <v>10</v>
      </c>
      <c r="G4" s="34"/>
      <c r="H4" s="31" t="s">
        <v>12</v>
      </c>
      <c r="I4" s="32" t="s">
        <v>13</v>
      </c>
      <c r="J4" s="33" t="s">
        <v>14</v>
      </c>
      <c r="N4" s="3" t="s">
        <v>7</v>
      </c>
      <c r="O4" s="4" t="s">
        <v>11</v>
      </c>
      <c r="P4" t="s">
        <v>9</v>
      </c>
      <c r="Q4">
        <v>0.4</v>
      </c>
      <c r="R4" s="8" t="s">
        <v>10</v>
      </c>
      <c r="T4">
        <f>SUM(Q3:Q7)</f>
        <v>-2.6000000000000005</v>
      </c>
    </row>
    <row r="5" spans="1:20">
      <c r="A5" s="3" t="s">
        <v>7</v>
      </c>
      <c r="B5" s="6" t="s">
        <v>15</v>
      </c>
      <c r="C5" t="s">
        <v>9</v>
      </c>
      <c r="D5">
        <v>-1.3</v>
      </c>
      <c r="E5" s="8" t="s">
        <v>10</v>
      </c>
      <c r="G5" s="24" t="s">
        <v>16</v>
      </c>
      <c r="H5" s="21">
        <f>D9</f>
        <v>-14.2</v>
      </c>
      <c r="I5" s="22">
        <f>D19</f>
        <v>-14</v>
      </c>
      <c r="J5" s="23">
        <f>D29</f>
        <v>-14.8</v>
      </c>
      <c r="N5" s="2" t="s">
        <v>17</v>
      </c>
      <c r="O5" s="4" t="s">
        <v>11</v>
      </c>
      <c r="P5" t="s">
        <v>9</v>
      </c>
      <c r="Q5">
        <v>-0.8</v>
      </c>
      <c r="R5" s="8" t="s">
        <v>10</v>
      </c>
    </row>
    <row r="6" spans="1:20" ht="15.75" thickBot="1">
      <c r="A6" s="2" t="s">
        <v>17</v>
      </c>
      <c r="B6" s="4" t="s">
        <v>11</v>
      </c>
      <c r="C6" t="s">
        <v>9</v>
      </c>
      <c r="D6">
        <v>-0.8</v>
      </c>
      <c r="E6" s="8" t="s">
        <v>10</v>
      </c>
      <c r="G6" s="26" t="s">
        <v>18</v>
      </c>
      <c r="H6" s="26">
        <f>Q9</f>
        <v>-0.2</v>
      </c>
      <c r="I6" s="27">
        <f>Q19</f>
        <v>-0.5</v>
      </c>
      <c r="J6" s="28">
        <f>Q34</f>
        <v>-0.4</v>
      </c>
      <c r="N6" s="2" t="s">
        <v>17</v>
      </c>
      <c r="O6" s="5" t="s">
        <v>19</v>
      </c>
      <c r="P6" t="s">
        <v>9</v>
      </c>
      <c r="Q6">
        <v>-0.1</v>
      </c>
      <c r="R6" s="8" t="s">
        <v>10</v>
      </c>
    </row>
    <row r="7" spans="1:20">
      <c r="A7" s="2" t="s">
        <v>17</v>
      </c>
      <c r="B7" s="6" t="s">
        <v>19</v>
      </c>
      <c r="C7" t="s">
        <v>9</v>
      </c>
      <c r="D7">
        <v>-0.1</v>
      </c>
      <c r="E7" s="8" t="s">
        <v>10</v>
      </c>
      <c r="N7" s="3" t="s">
        <v>7</v>
      </c>
      <c r="O7" s="5" t="s">
        <v>15</v>
      </c>
      <c r="P7" t="s">
        <v>9</v>
      </c>
      <c r="Q7">
        <v>-1.3</v>
      </c>
      <c r="R7" s="8" t="s">
        <v>10</v>
      </c>
    </row>
    <row r="8" spans="1:20">
      <c r="G8" s="12"/>
      <c r="N8" s="9"/>
      <c r="O8" s="9"/>
      <c r="P8" s="9"/>
      <c r="Q8" s="9"/>
    </row>
    <row r="9" spans="1:20">
      <c r="A9" s="44" t="s">
        <v>11</v>
      </c>
      <c r="B9" s="45" t="s">
        <v>8</v>
      </c>
      <c r="C9" s="46" t="s">
        <v>20</v>
      </c>
      <c r="D9" s="46">
        <v>-14.2</v>
      </c>
      <c r="E9" s="47" t="s">
        <v>10</v>
      </c>
      <c r="G9" s="1" t="s">
        <v>21</v>
      </c>
      <c r="H9" s="1" t="s">
        <v>22</v>
      </c>
      <c r="I9" s="12"/>
      <c r="N9" s="44" t="s">
        <v>11</v>
      </c>
      <c r="O9" s="45" t="s">
        <v>8</v>
      </c>
      <c r="P9" s="46" t="s">
        <v>20</v>
      </c>
      <c r="Q9" s="46">
        <v>-0.2</v>
      </c>
      <c r="R9" s="47" t="s">
        <v>10</v>
      </c>
    </row>
    <row r="10" spans="1:20">
      <c r="A10" s="6" t="s">
        <v>23</v>
      </c>
      <c r="B10" s="1" t="s">
        <v>8</v>
      </c>
      <c r="C10" t="s">
        <v>20</v>
      </c>
      <c r="D10">
        <v>-10.1</v>
      </c>
      <c r="E10" s="8" t="s">
        <v>10</v>
      </c>
      <c r="G10" s="4" t="s">
        <v>24</v>
      </c>
      <c r="H10" s="4" t="s">
        <v>25</v>
      </c>
      <c r="J10" s="14" t="s">
        <v>26</v>
      </c>
      <c r="N10" s="5" t="s">
        <v>23</v>
      </c>
      <c r="O10" s="1" t="s">
        <v>8</v>
      </c>
      <c r="P10" t="s">
        <v>20</v>
      </c>
      <c r="Q10">
        <v>-10.1</v>
      </c>
      <c r="R10" s="8" t="s">
        <v>10</v>
      </c>
    </row>
    <row r="11" spans="1:20">
      <c r="A11" s="6" t="s">
        <v>27</v>
      </c>
      <c r="B11" s="1" t="s">
        <v>8</v>
      </c>
      <c r="C11" t="s">
        <v>20</v>
      </c>
      <c r="D11">
        <v>-9.9</v>
      </c>
      <c r="E11" s="8" t="s">
        <v>10</v>
      </c>
      <c r="G11" s="3" t="s">
        <v>28</v>
      </c>
      <c r="H11" s="3" t="s">
        <v>29</v>
      </c>
      <c r="J11" s="15" t="s">
        <v>30</v>
      </c>
      <c r="N11" s="5" t="s">
        <v>27</v>
      </c>
      <c r="O11" s="1" t="s">
        <v>8</v>
      </c>
      <c r="P11" t="s">
        <v>20</v>
      </c>
      <c r="Q11">
        <v>-9.9</v>
      </c>
      <c r="R11" s="8" t="s">
        <v>10</v>
      </c>
    </row>
    <row r="12" spans="1:20">
      <c r="A12" s="6" t="s">
        <v>31</v>
      </c>
      <c r="B12" s="1" t="s">
        <v>8</v>
      </c>
      <c r="C12" t="s">
        <v>20</v>
      </c>
      <c r="D12">
        <v>-9</v>
      </c>
      <c r="E12" s="8" t="s">
        <v>10</v>
      </c>
      <c r="G12" s="2" t="s">
        <v>32</v>
      </c>
      <c r="H12" s="2" t="s">
        <v>33</v>
      </c>
      <c r="N12" s="5" t="s">
        <v>31</v>
      </c>
      <c r="O12" s="1" t="s">
        <v>8</v>
      </c>
      <c r="P12" t="s">
        <v>20</v>
      </c>
      <c r="Q12">
        <v>-9</v>
      </c>
      <c r="R12" s="8" t="s">
        <v>10</v>
      </c>
    </row>
    <row r="13" spans="1:20">
      <c r="A13" s="6" t="s">
        <v>34</v>
      </c>
      <c r="B13" s="1" t="s">
        <v>8</v>
      </c>
      <c r="C13" t="s">
        <v>20</v>
      </c>
      <c r="D13">
        <v>-8.9</v>
      </c>
      <c r="E13" s="8" t="s">
        <v>10</v>
      </c>
      <c r="K13" s="35"/>
      <c r="N13" s="5" t="s">
        <v>34</v>
      </c>
      <c r="O13" s="1" t="s">
        <v>8</v>
      </c>
      <c r="P13" t="s">
        <v>20</v>
      </c>
      <c r="Q13">
        <v>-8.9</v>
      </c>
      <c r="R13" s="8" t="s">
        <v>10</v>
      </c>
    </row>
    <row r="14" spans="1:20">
      <c r="A14" s="6" t="s">
        <v>35</v>
      </c>
      <c r="B14" s="1" t="s">
        <v>8</v>
      </c>
      <c r="C14" t="s">
        <v>20</v>
      </c>
      <c r="D14">
        <v>-8.6999999999999993</v>
      </c>
      <c r="E14" s="8" t="s">
        <v>10</v>
      </c>
      <c r="I14" s="8" t="s">
        <v>36</v>
      </c>
      <c r="N14" s="5" t="s">
        <v>35</v>
      </c>
      <c r="O14" s="1" t="s">
        <v>8</v>
      </c>
      <c r="P14" t="s">
        <v>20</v>
      </c>
      <c r="Q14">
        <v>-8</v>
      </c>
      <c r="R14" s="8" t="s">
        <v>10</v>
      </c>
    </row>
    <row r="15" spans="1:20" ht="15.75" thickBot="1">
      <c r="A15" s="6" t="s">
        <v>37</v>
      </c>
      <c r="B15" s="1" t="s">
        <v>8</v>
      </c>
      <c r="C15" t="s">
        <v>20</v>
      </c>
      <c r="D15">
        <v>-9.3000000000000007</v>
      </c>
      <c r="E15" s="8" t="s">
        <v>10</v>
      </c>
      <c r="N15" s="5" t="s">
        <v>37</v>
      </c>
      <c r="O15" s="1" t="s">
        <v>8</v>
      </c>
      <c r="P15" t="s">
        <v>20</v>
      </c>
      <c r="Q15">
        <v>-9.3000000000000007</v>
      </c>
      <c r="R15" s="8" t="s">
        <v>10</v>
      </c>
    </row>
    <row r="16" spans="1:20">
      <c r="A16" s="6" t="s">
        <v>38</v>
      </c>
      <c r="B16" s="1" t="s">
        <v>8</v>
      </c>
      <c r="C16" t="s">
        <v>20</v>
      </c>
      <c r="D16">
        <v>-9</v>
      </c>
      <c r="E16" s="8" t="s">
        <v>10</v>
      </c>
      <c r="G16" s="17" t="s">
        <v>8</v>
      </c>
      <c r="I16" s="10"/>
      <c r="K16" s="40" t="s">
        <v>8</v>
      </c>
      <c r="N16" s="5" t="s">
        <v>38</v>
      </c>
      <c r="O16" s="1" t="s">
        <v>8</v>
      </c>
      <c r="P16" t="s">
        <v>20</v>
      </c>
      <c r="Q16">
        <v>-9</v>
      </c>
      <c r="R16" s="8" t="s">
        <v>10</v>
      </c>
    </row>
    <row r="17" spans="1:18" ht="15.75" thickBot="1">
      <c r="A17" s="6" t="s">
        <v>39</v>
      </c>
      <c r="B17" s="1" t="s">
        <v>8</v>
      </c>
      <c r="C17" t="s">
        <v>20</v>
      </c>
      <c r="D17">
        <v>-3.8</v>
      </c>
      <c r="E17" s="8" t="s">
        <v>10</v>
      </c>
      <c r="G17" s="11"/>
      <c r="I17" s="20" t="s">
        <v>17</v>
      </c>
      <c r="K17" s="36"/>
      <c r="N17" s="5" t="s">
        <v>39</v>
      </c>
      <c r="O17" s="1" t="s">
        <v>8</v>
      </c>
      <c r="P17" t="s">
        <v>20</v>
      </c>
      <c r="Q17">
        <v>-3.8</v>
      </c>
      <c r="R17" s="8" t="s">
        <v>10</v>
      </c>
    </row>
    <row r="18" spans="1:18">
      <c r="A18" s="6" t="s">
        <v>40</v>
      </c>
      <c r="B18" s="1" t="s">
        <v>8</v>
      </c>
      <c r="C18" t="s">
        <v>20</v>
      </c>
      <c r="D18">
        <v>-3.5</v>
      </c>
      <c r="E18" s="8" t="s">
        <v>10</v>
      </c>
      <c r="G18" s="18" t="s">
        <v>11</v>
      </c>
      <c r="K18" s="41" t="s">
        <v>11</v>
      </c>
      <c r="N18" s="5" t="s">
        <v>40</v>
      </c>
      <c r="O18" s="1" t="s">
        <v>8</v>
      </c>
      <c r="P18" t="s">
        <v>20</v>
      </c>
      <c r="Q18">
        <v>-3.5</v>
      </c>
      <c r="R18" s="8" t="s">
        <v>10</v>
      </c>
    </row>
    <row r="19" spans="1:18">
      <c r="A19" s="48" t="s">
        <v>7</v>
      </c>
      <c r="B19" s="49" t="s">
        <v>11</v>
      </c>
      <c r="C19" s="46" t="s">
        <v>20</v>
      </c>
      <c r="D19" s="46">
        <v>-14</v>
      </c>
      <c r="E19" s="47" t="s">
        <v>10</v>
      </c>
      <c r="G19" s="11" t="s">
        <v>9</v>
      </c>
      <c r="I19" s="16">
        <v>0</v>
      </c>
      <c r="K19" s="36" t="s">
        <v>41</v>
      </c>
      <c r="N19" s="48" t="s">
        <v>7</v>
      </c>
      <c r="O19" s="49" t="s">
        <v>11</v>
      </c>
      <c r="P19" s="46" t="s">
        <v>20</v>
      </c>
      <c r="Q19" s="46">
        <v>-0.5</v>
      </c>
      <c r="R19" s="47" t="s">
        <v>10</v>
      </c>
    </row>
    <row r="20" spans="1:18" ht="15.75" thickBot="1">
      <c r="A20" s="6" t="s">
        <v>42</v>
      </c>
      <c r="B20" s="4" t="s">
        <v>11</v>
      </c>
      <c r="C20" t="s">
        <v>20</v>
      </c>
      <c r="D20">
        <v>-9.1</v>
      </c>
      <c r="E20" s="8" t="s">
        <v>10</v>
      </c>
      <c r="G20" s="19" t="s">
        <v>7</v>
      </c>
      <c r="H20" s="8" t="s">
        <v>43</v>
      </c>
      <c r="K20" s="42" t="s">
        <v>7</v>
      </c>
      <c r="N20" s="5" t="s">
        <v>42</v>
      </c>
      <c r="O20" s="4" t="s">
        <v>11</v>
      </c>
      <c r="P20" t="s">
        <v>20</v>
      </c>
      <c r="Q20">
        <v>-9.1</v>
      </c>
      <c r="R20" s="8" t="s">
        <v>10</v>
      </c>
    </row>
    <row r="21" spans="1:18">
      <c r="A21" s="6" t="s">
        <v>44</v>
      </c>
      <c r="B21" s="4" t="s">
        <v>11</v>
      </c>
      <c r="C21" t="s">
        <v>20</v>
      </c>
      <c r="D21">
        <v>-8.8000000000000007</v>
      </c>
      <c r="E21" s="8" t="s">
        <v>10</v>
      </c>
      <c r="G21" s="11"/>
      <c r="H21" s="14">
        <f>SUM(D3:D4,D6)</f>
        <v>-1.2000000000000002</v>
      </c>
      <c r="I21" s="17" t="s">
        <v>8</v>
      </c>
      <c r="K21" s="36"/>
      <c r="N21" s="5" t="s">
        <v>44</v>
      </c>
      <c r="O21" s="4" t="s">
        <v>11</v>
      </c>
      <c r="P21" t="s">
        <v>20</v>
      </c>
      <c r="Q21">
        <v>-8.8000000000000007</v>
      </c>
      <c r="R21" s="8" t="s">
        <v>10</v>
      </c>
    </row>
    <row r="22" spans="1:18" ht="15.75" thickBot="1">
      <c r="A22" s="6" t="s">
        <v>45</v>
      </c>
      <c r="B22" s="4" t="s">
        <v>11</v>
      </c>
      <c r="C22" t="s">
        <v>20</v>
      </c>
      <c r="D22">
        <v>-9.6999999999999993</v>
      </c>
      <c r="E22" s="8" t="s">
        <v>10</v>
      </c>
      <c r="G22" s="20" t="s">
        <v>17</v>
      </c>
      <c r="H22" s="15">
        <f>SUM(D3:D7)</f>
        <v>-2.6</v>
      </c>
      <c r="I22" s="11"/>
      <c r="K22" s="43" t="s">
        <v>17</v>
      </c>
      <c r="N22" s="5" t="s">
        <v>45</v>
      </c>
      <c r="O22" s="4" t="s">
        <v>11</v>
      </c>
      <c r="P22" t="s">
        <v>20</v>
      </c>
      <c r="Q22">
        <v>-9.6999999999999993</v>
      </c>
      <c r="R22" s="8" t="s">
        <v>10</v>
      </c>
    </row>
    <row r="23" spans="1:18">
      <c r="A23" s="6" t="s">
        <v>46</v>
      </c>
      <c r="B23" s="4" t="s">
        <v>11</v>
      </c>
      <c r="C23" t="s">
        <v>20</v>
      </c>
      <c r="D23">
        <v>-10</v>
      </c>
      <c r="E23" s="8" t="s">
        <v>10</v>
      </c>
      <c r="G23" s="12"/>
      <c r="I23" s="18" t="s">
        <v>11</v>
      </c>
      <c r="K23" s="37"/>
      <c r="N23" s="5" t="s">
        <v>46</v>
      </c>
      <c r="O23" s="4" t="s">
        <v>11</v>
      </c>
      <c r="P23" t="s">
        <v>20</v>
      </c>
      <c r="Q23">
        <v>-10</v>
      </c>
      <c r="R23" s="8" t="s">
        <v>10</v>
      </c>
    </row>
    <row r="24" spans="1:18">
      <c r="A24" s="6" t="s">
        <v>19</v>
      </c>
      <c r="B24" s="4" t="s">
        <v>11</v>
      </c>
      <c r="C24" t="s">
        <v>20</v>
      </c>
      <c r="D24">
        <v>-2</v>
      </c>
      <c r="E24" s="8" t="s">
        <v>10</v>
      </c>
      <c r="I24" s="11" t="s">
        <v>20</v>
      </c>
      <c r="K24" s="38"/>
      <c r="N24" s="5" t="s">
        <v>19</v>
      </c>
      <c r="O24" s="4" t="s">
        <v>11</v>
      </c>
      <c r="P24" t="s">
        <v>20</v>
      </c>
      <c r="Q24">
        <v>-2</v>
      </c>
      <c r="R24" s="8" t="s">
        <v>10</v>
      </c>
    </row>
    <row r="25" spans="1:18" ht="15.75" thickBot="1">
      <c r="A25" s="6" t="s">
        <v>47</v>
      </c>
      <c r="B25" s="4" t="s">
        <v>11</v>
      </c>
      <c r="C25" t="s">
        <v>20</v>
      </c>
      <c r="D25">
        <v>-9</v>
      </c>
      <c r="E25" s="8" t="s">
        <v>10</v>
      </c>
      <c r="I25" s="19" t="s">
        <v>7</v>
      </c>
      <c r="K25" s="38"/>
      <c r="N25" s="5" t="s">
        <v>47</v>
      </c>
      <c r="O25" s="4" t="s">
        <v>11</v>
      </c>
      <c r="P25" t="s">
        <v>20</v>
      </c>
      <c r="Q25">
        <v>-9</v>
      </c>
      <c r="R25" s="8" t="s">
        <v>10</v>
      </c>
    </row>
    <row r="26" spans="1:18">
      <c r="A26" s="6" t="s">
        <v>15</v>
      </c>
      <c r="B26" s="4" t="s">
        <v>11</v>
      </c>
      <c r="C26" t="s">
        <v>20</v>
      </c>
      <c r="D26">
        <v>-10.3</v>
      </c>
      <c r="E26" s="8" t="s">
        <v>10</v>
      </c>
      <c r="G26" s="17" t="s">
        <v>8</v>
      </c>
      <c r="H26" s="14">
        <f>SUM(D50)</f>
        <v>-2.1</v>
      </c>
      <c r="I26" s="11"/>
      <c r="K26" s="40" t="s">
        <v>8</v>
      </c>
      <c r="N26" s="5" t="s">
        <v>15</v>
      </c>
      <c r="O26" s="4" t="s">
        <v>11</v>
      </c>
      <c r="P26" t="s">
        <v>20</v>
      </c>
      <c r="Q26">
        <v>-10.3</v>
      </c>
      <c r="R26" s="8" t="s">
        <v>10</v>
      </c>
    </row>
    <row r="27" spans="1:18" ht="15.75" thickBot="1">
      <c r="A27" s="6" t="s">
        <v>48</v>
      </c>
      <c r="B27" s="4" t="s">
        <v>11</v>
      </c>
      <c r="C27" t="s">
        <v>20</v>
      </c>
      <c r="D27">
        <v>-3.5</v>
      </c>
      <c r="E27" s="8" t="s">
        <v>10</v>
      </c>
      <c r="G27" s="11"/>
      <c r="H27" s="15">
        <f>SUM(D35,D47,D50:D54,D57:D59)</f>
        <v>-15.5</v>
      </c>
      <c r="I27" s="20" t="s">
        <v>17</v>
      </c>
      <c r="K27" s="36"/>
      <c r="N27" s="5" t="s">
        <v>48</v>
      </c>
      <c r="O27" s="4" t="s">
        <v>11</v>
      </c>
      <c r="P27" t="s">
        <v>20</v>
      </c>
      <c r="Q27">
        <v>-3.5</v>
      </c>
      <c r="R27" s="8" t="s">
        <v>10</v>
      </c>
    </row>
    <row r="28" spans="1:18">
      <c r="A28" s="6" t="s">
        <v>49</v>
      </c>
      <c r="B28" s="4" t="s">
        <v>11</v>
      </c>
      <c r="C28" t="s">
        <v>20</v>
      </c>
      <c r="D28">
        <v>-3.5</v>
      </c>
      <c r="E28" s="8" t="s">
        <v>10</v>
      </c>
      <c r="G28" s="18" t="s">
        <v>11</v>
      </c>
      <c r="H28" s="8" t="s">
        <v>50</v>
      </c>
      <c r="K28" s="41" t="s">
        <v>11</v>
      </c>
      <c r="N28" s="5" t="s">
        <v>49</v>
      </c>
      <c r="O28" s="4" t="s">
        <v>11</v>
      </c>
      <c r="P28" t="s">
        <v>20</v>
      </c>
      <c r="Q28">
        <v>-3.5</v>
      </c>
      <c r="R28" s="8" t="s">
        <v>10</v>
      </c>
    </row>
    <row r="29" spans="1:18">
      <c r="A29" s="50" t="s">
        <v>17</v>
      </c>
      <c r="B29" s="51" t="s">
        <v>7</v>
      </c>
      <c r="C29" s="46" t="s">
        <v>20</v>
      </c>
      <c r="D29" s="46">
        <v>-14.8</v>
      </c>
      <c r="E29" s="47" t="s">
        <v>10</v>
      </c>
      <c r="G29" s="11" t="s">
        <v>41</v>
      </c>
      <c r="I29" s="12"/>
      <c r="K29" s="36" t="s">
        <v>9</v>
      </c>
      <c r="N29" s="5" t="s">
        <v>51</v>
      </c>
      <c r="O29" s="3" t="s">
        <v>7</v>
      </c>
      <c r="P29" t="s">
        <v>20</v>
      </c>
      <c r="Q29">
        <v>-10.1</v>
      </c>
      <c r="R29" s="8" t="s">
        <v>10</v>
      </c>
    </row>
    <row r="30" spans="1:18">
      <c r="A30" s="6" t="s">
        <v>51</v>
      </c>
      <c r="B30" s="3" t="s">
        <v>7</v>
      </c>
      <c r="C30" t="s">
        <v>20</v>
      </c>
      <c r="D30">
        <v>-10.1</v>
      </c>
      <c r="E30" s="8" t="s">
        <v>10</v>
      </c>
      <c r="G30" s="19" t="s">
        <v>7</v>
      </c>
      <c r="I30" s="38"/>
      <c r="K30" s="42" t="s">
        <v>7</v>
      </c>
      <c r="N30" s="5" t="s">
        <v>52</v>
      </c>
      <c r="O30" s="3" t="s">
        <v>7</v>
      </c>
      <c r="P30" t="s">
        <v>20</v>
      </c>
      <c r="Q30">
        <v>-10</v>
      </c>
      <c r="R30" s="8" t="s">
        <v>10</v>
      </c>
    </row>
    <row r="31" spans="1:18">
      <c r="A31" s="6" t="s">
        <v>52</v>
      </c>
      <c r="B31" s="3" t="s">
        <v>7</v>
      </c>
      <c r="C31" t="s">
        <v>20</v>
      </c>
      <c r="D31">
        <v>-10.1</v>
      </c>
      <c r="E31" s="8" t="s">
        <v>10</v>
      </c>
      <c r="G31" s="11"/>
      <c r="I31" s="40" t="s">
        <v>8</v>
      </c>
      <c r="K31" s="36"/>
      <c r="N31" s="5" t="s">
        <v>53</v>
      </c>
      <c r="O31" s="3" t="s">
        <v>7</v>
      </c>
      <c r="P31" t="s">
        <v>20</v>
      </c>
      <c r="Q31">
        <v>-8.1</v>
      </c>
      <c r="R31" s="8" t="s">
        <v>10</v>
      </c>
    </row>
    <row r="32" spans="1:18" ht="15.75" thickBot="1">
      <c r="A32" s="6" t="s">
        <v>53</v>
      </c>
      <c r="B32" s="3" t="s">
        <v>7</v>
      </c>
      <c r="C32" t="s">
        <v>20</v>
      </c>
      <c r="D32">
        <v>-8.1</v>
      </c>
      <c r="E32" s="8" t="s">
        <v>10</v>
      </c>
      <c r="G32" s="20" t="s">
        <v>17</v>
      </c>
      <c r="I32" s="39"/>
      <c r="K32" s="43" t="s">
        <v>17</v>
      </c>
      <c r="N32" s="5" t="s">
        <v>54</v>
      </c>
      <c r="O32" s="3" t="s">
        <v>7</v>
      </c>
      <c r="P32" t="s">
        <v>20</v>
      </c>
      <c r="Q32">
        <v>-9.1</v>
      </c>
      <c r="R32" s="8" t="s">
        <v>10</v>
      </c>
    </row>
    <row r="33" spans="1:18">
      <c r="A33" s="6" t="s">
        <v>54</v>
      </c>
      <c r="B33" s="3" t="s">
        <v>7</v>
      </c>
      <c r="C33" t="s">
        <v>20</v>
      </c>
      <c r="D33">
        <v>-9.1</v>
      </c>
      <c r="E33" s="8" t="s">
        <v>10</v>
      </c>
      <c r="N33" s="5" t="s">
        <v>55</v>
      </c>
      <c r="O33" s="3" t="s">
        <v>7</v>
      </c>
      <c r="P33" t="s">
        <v>20</v>
      </c>
      <c r="Q33">
        <v>-8.5</v>
      </c>
      <c r="R33" s="8" t="s">
        <v>10</v>
      </c>
    </row>
    <row r="34" spans="1:18">
      <c r="A34" s="6" t="s">
        <v>55</v>
      </c>
      <c r="B34" s="3" t="s">
        <v>7</v>
      </c>
      <c r="C34" t="s">
        <v>20</v>
      </c>
      <c r="D34">
        <v>-8.5</v>
      </c>
      <c r="E34" s="8" t="s">
        <v>10</v>
      </c>
      <c r="I34" s="12"/>
      <c r="N34" s="50" t="s">
        <v>17</v>
      </c>
      <c r="O34" s="51" t="s">
        <v>7</v>
      </c>
      <c r="P34" s="46" t="s">
        <v>20</v>
      </c>
      <c r="Q34" s="46">
        <v>-0.4</v>
      </c>
      <c r="R34" s="47" t="s">
        <v>10</v>
      </c>
    </row>
    <row r="35" spans="1:18">
      <c r="A35" s="6" t="s">
        <v>56</v>
      </c>
      <c r="B35" s="6" t="s">
        <v>57</v>
      </c>
      <c r="C35" s="13" t="s">
        <v>20</v>
      </c>
      <c r="D35" s="13">
        <v>-3.5</v>
      </c>
      <c r="E35" s="29" t="s">
        <v>10</v>
      </c>
      <c r="F35" s="29" t="s">
        <v>58</v>
      </c>
      <c r="I35" s="12" t="s">
        <v>59</v>
      </c>
      <c r="N35" s="5" t="s">
        <v>56</v>
      </c>
      <c r="O35" s="5" t="s">
        <v>57</v>
      </c>
      <c r="P35" t="s">
        <v>20</v>
      </c>
      <c r="Q35">
        <v>-3.5</v>
      </c>
      <c r="R35" s="8" t="s">
        <v>10</v>
      </c>
    </row>
    <row r="36" spans="1:18">
      <c r="A36" s="6" t="s">
        <v>60</v>
      </c>
      <c r="B36" s="2" t="s">
        <v>17</v>
      </c>
      <c r="C36" t="s">
        <v>20</v>
      </c>
      <c r="D36">
        <v>-4.5</v>
      </c>
      <c r="E36" s="8" t="s">
        <v>10</v>
      </c>
      <c r="H36" s="12"/>
      <c r="I36" s="12" t="s">
        <v>61</v>
      </c>
      <c r="N36" s="5" t="s">
        <v>60</v>
      </c>
      <c r="O36" s="2" t="s">
        <v>17</v>
      </c>
      <c r="P36" t="s">
        <v>20</v>
      </c>
      <c r="Q36">
        <v>-4.5</v>
      </c>
      <c r="R36" s="8" t="s">
        <v>10</v>
      </c>
    </row>
    <row r="37" spans="1:18" ht="15.75" thickBot="1">
      <c r="A37" s="6" t="s">
        <v>62</v>
      </c>
      <c r="B37" s="2" t="s">
        <v>17</v>
      </c>
      <c r="C37" t="s">
        <v>20</v>
      </c>
      <c r="D37">
        <v>-9.9</v>
      </c>
      <c r="E37" s="8" t="s">
        <v>10</v>
      </c>
      <c r="N37" s="5" t="s">
        <v>62</v>
      </c>
      <c r="O37" s="2" t="s">
        <v>17</v>
      </c>
      <c r="P37" t="s">
        <v>20</v>
      </c>
      <c r="Q37">
        <v>-9.9</v>
      </c>
      <c r="R37" s="8" t="s">
        <v>10</v>
      </c>
    </row>
    <row r="38" spans="1:18">
      <c r="A38" s="6" t="s">
        <v>63</v>
      </c>
      <c r="B38" s="2" t="s">
        <v>17</v>
      </c>
      <c r="C38" t="s">
        <v>20</v>
      </c>
      <c r="D38">
        <v>-8.4</v>
      </c>
      <c r="E38" s="8" t="s">
        <v>10</v>
      </c>
      <c r="G38" s="12"/>
      <c r="H38" s="11"/>
      <c r="I38" s="53" t="s">
        <v>64</v>
      </c>
      <c r="J38" s="17" t="s">
        <v>8</v>
      </c>
      <c r="N38" s="5" t="s">
        <v>63</v>
      </c>
      <c r="O38" s="2" t="s">
        <v>17</v>
      </c>
      <c r="P38" t="s">
        <v>20</v>
      </c>
      <c r="Q38">
        <v>-8.4</v>
      </c>
      <c r="R38" s="8" t="s">
        <v>10</v>
      </c>
    </row>
    <row r="39" spans="1:18">
      <c r="A39" s="6" t="s">
        <v>65</v>
      </c>
      <c r="B39" s="2" t="s">
        <v>17</v>
      </c>
      <c r="C39" t="s">
        <v>20</v>
      </c>
      <c r="D39">
        <v>-9.4</v>
      </c>
      <c r="E39" s="8" t="s">
        <v>10</v>
      </c>
      <c r="G39" s="12"/>
      <c r="H39" s="19" t="s">
        <v>7</v>
      </c>
      <c r="I39" s="54"/>
      <c r="J39" s="78">
        <v>14.2</v>
      </c>
      <c r="N39" s="5" t="s">
        <v>65</v>
      </c>
      <c r="O39" s="2" t="s">
        <v>17</v>
      </c>
      <c r="P39" t="s">
        <v>20</v>
      </c>
      <c r="Q39">
        <v>-9.4</v>
      </c>
      <c r="R39" s="8" t="s">
        <v>10</v>
      </c>
    </row>
    <row r="40" spans="1:18">
      <c r="A40" s="6" t="s">
        <v>66</v>
      </c>
      <c r="B40" s="2" t="s">
        <v>17</v>
      </c>
      <c r="C40" t="s">
        <v>20</v>
      </c>
      <c r="D40">
        <v>-8.6</v>
      </c>
      <c r="E40" s="8" t="s">
        <v>10</v>
      </c>
      <c r="H40" s="78">
        <v>14.8</v>
      </c>
      <c r="I40" s="54" t="s">
        <v>67</v>
      </c>
      <c r="J40" s="78"/>
      <c r="N40" s="5" t="s">
        <v>66</v>
      </c>
      <c r="O40" s="2" t="s">
        <v>17</v>
      </c>
      <c r="P40" t="s">
        <v>20</v>
      </c>
      <c r="Q40">
        <v>-8.6</v>
      </c>
      <c r="R40" s="8" t="s">
        <v>10</v>
      </c>
    </row>
    <row r="41" spans="1:18">
      <c r="A41" s="6" t="s">
        <v>68</v>
      </c>
      <c r="B41" s="2" t="s">
        <v>17</v>
      </c>
      <c r="C41" t="s">
        <v>20</v>
      </c>
      <c r="D41">
        <v>-7.9</v>
      </c>
      <c r="E41" s="8" t="s">
        <v>10</v>
      </c>
      <c r="G41" s="12"/>
      <c r="H41" s="78"/>
      <c r="I41" s="54"/>
      <c r="J41" s="18" t="s">
        <v>11</v>
      </c>
      <c r="N41" s="5" t="s">
        <v>68</v>
      </c>
      <c r="O41" s="2" t="s">
        <v>17</v>
      </c>
      <c r="P41" t="s">
        <v>20</v>
      </c>
      <c r="Q41">
        <v>-7.9</v>
      </c>
      <c r="R41" s="8" t="s">
        <v>10</v>
      </c>
    </row>
    <row r="42" spans="1:18" ht="15.75" thickBot="1">
      <c r="A42" s="6" t="s">
        <v>69</v>
      </c>
      <c r="B42" s="2" t="s">
        <v>17</v>
      </c>
      <c r="C42" t="s">
        <v>20</v>
      </c>
      <c r="D42">
        <v>-10</v>
      </c>
      <c r="E42" s="8" t="s">
        <v>10</v>
      </c>
      <c r="G42" s="12"/>
      <c r="H42" s="20" t="s">
        <v>17</v>
      </c>
      <c r="I42" s="53" t="s">
        <v>70</v>
      </c>
      <c r="J42" s="52"/>
      <c r="N42" s="5" t="s">
        <v>69</v>
      </c>
      <c r="O42" s="2" t="s">
        <v>17</v>
      </c>
      <c r="P42" t="s">
        <v>20</v>
      </c>
      <c r="Q42">
        <v>-10</v>
      </c>
      <c r="R42" s="8" t="s">
        <v>10</v>
      </c>
    </row>
    <row r="43" spans="1:18">
      <c r="A43" s="6" t="s">
        <v>71</v>
      </c>
      <c r="B43" s="2" t="s">
        <v>17</v>
      </c>
      <c r="C43" t="s">
        <v>20</v>
      </c>
      <c r="D43">
        <v>-10.199999999999999</v>
      </c>
      <c r="E43" s="8" t="s">
        <v>10</v>
      </c>
      <c r="J43" s="7"/>
      <c r="N43" s="5" t="s">
        <v>71</v>
      </c>
      <c r="O43" s="2" t="s">
        <v>17</v>
      </c>
      <c r="P43" t="s">
        <v>20</v>
      </c>
      <c r="Q43">
        <v>-10.199999999999999</v>
      </c>
      <c r="R43" s="8" t="s">
        <v>10</v>
      </c>
    </row>
    <row r="44" spans="1:18">
      <c r="A44" s="6" t="s">
        <v>57</v>
      </c>
      <c r="B44" s="2" t="s">
        <v>17</v>
      </c>
      <c r="C44" t="s">
        <v>20</v>
      </c>
      <c r="D44">
        <v>-9.9</v>
      </c>
      <c r="E44" s="8" t="s">
        <v>10</v>
      </c>
      <c r="N44" s="5" t="s">
        <v>57</v>
      </c>
      <c r="O44" s="2" t="s">
        <v>17</v>
      </c>
      <c r="P44" t="s">
        <v>20</v>
      </c>
      <c r="Q44">
        <v>-9.9</v>
      </c>
      <c r="R44" s="8" t="s">
        <v>10</v>
      </c>
    </row>
    <row r="45" spans="1:18">
      <c r="A45" s="6" t="s">
        <v>72</v>
      </c>
      <c r="B45" s="2" t="s">
        <v>17</v>
      </c>
      <c r="C45" t="s">
        <v>20</v>
      </c>
      <c r="D45">
        <v>-8.6</v>
      </c>
      <c r="E45" s="8" t="s">
        <v>10</v>
      </c>
      <c r="I45" s="12" t="s">
        <v>73</v>
      </c>
      <c r="N45" s="5" t="s">
        <v>72</v>
      </c>
      <c r="O45" s="2" t="s">
        <v>17</v>
      </c>
      <c r="P45" t="s">
        <v>20</v>
      </c>
      <c r="Q45">
        <v>-8.6</v>
      </c>
      <c r="R45" s="8" t="s">
        <v>10</v>
      </c>
    </row>
    <row r="46" spans="1:18">
      <c r="A46" s="6" t="s">
        <v>74</v>
      </c>
      <c r="B46" s="2" t="s">
        <v>17</v>
      </c>
      <c r="C46" t="s">
        <v>20</v>
      </c>
      <c r="D46">
        <v>-10.1</v>
      </c>
      <c r="E46" s="8" t="s">
        <v>10</v>
      </c>
      <c r="H46" s="12"/>
      <c r="I46" s="12" t="s">
        <v>61</v>
      </c>
      <c r="N46" s="5" t="s">
        <v>74</v>
      </c>
      <c r="O46" s="2" t="s">
        <v>17</v>
      </c>
      <c r="P46" t="s">
        <v>20</v>
      </c>
      <c r="Q46">
        <v>-10.1</v>
      </c>
      <c r="R46" s="8" t="s">
        <v>10</v>
      </c>
    </row>
    <row r="47" spans="1:18">
      <c r="A47" s="6" t="s">
        <v>56</v>
      </c>
      <c r="B47" s="2" t="s">
        <v>17</v>
      </c>
      <c r="C47" s="13" t="s">
        <v>20</v>
      </c>
      <c r="D47" s="13">
        <v>-1.9</v>
      </c>
      <c r="E47" s="29" t="s">
        <v>10</v>
      </c>
      <c r="F47" s="29" t="s">
        <v>58</v>
      </c>
      <c r="J47" s="7"/>
      <c r="N47" s="5" t="s">
        <v>56</v>
      </c>
      <c r="O47" s="2" t="s">
        <v>17</v>
      </c>
      <c r="P47" t="s">
        <v>20</v>
      </c>
      <c r="Q47">
        <v>-1.9</v>
      </c>
      <c r="R47" s="8" t="s">
        <v>10</v>
      </c>
    </row>
    <row r="48" spans="1:18" ht="15.75" thickBot="1">
      <c r="A48" s="6" t="s">
        <v>75</v>
      </c>
      <c r="B48" s="2" t="s">
        <v>17</v>
      </c>
      <c r="C48" t="s">
        <v>20</v>
      </c>
      <c r="D48">
        <v>-3.6</v>
      </c>
      <c r="E48" s="8" t="s">
        <v>10</v>
      </c>
      <c r="H48" s="12"/>
      <c r="I48" s="53" t="s">
        <v>76</v>
      </c>
      <c r="J48" s="19" t="s">
        <v>7</v>
      </c>
      <c r="N48" s="5" t="s">
        <v>75</v>
      </c>
      <c r="O48" s="2" t="s">
        <v>17</v>
      </c>
      <c r="P48" t="s">
        <v>20</v>
      </c>
      <c r="Q48">
        <v>-3.6</v>
      </c>
      <c r="R48" s="8" t="s">
        <v>10</v>
      </c>
    </row>
    <row r="49" spans="1:19">
      <c r="A49" s="9"/>
      <c r="H49" s="17" t="s">
        <v>8</v>
      </c>
      <c r="I49" s="54"/>
      <c r="J49" s="78">
        <v>14.8</v>
      </c>
      <c r="N49" s="9"/>
      <c r="O49" s="9"/>
      <c r="P49" s="9"/>
      <c r="Q49" s="9"/>
    </row>
    <row r="50" spans="1:19">
      <c r="A50" s="2" t="s">
        <v>17</v>
      </c>
      <c r="B50" s="1" t="s">
        <v>8</v>
      </c>
      <c r="C50" s="13" t="s">
        <v>41</v>
      </c>
      <c r="D50" s="13">
        <v>-2.1</v>
      </c>
      <c r="E50" s="29" t="s">
        <v>10</v>
      </c>
      <c r="F50" s="29"/>
      <c r="H50" s="78">
        <v>14.2</v>
      </c>
      <c r="I50" s="54" t="s">
        <v>77</v>
      </c>
      <c r="J50" s="78"/>
      <c r="N50" s="3" t="s">
        <v>7</v>
      </c>
      <c r="O50" s="1" t="s">
        <v>8</v>
      </c>
      <c r="P50" t="s">
        <v>41</v>
      </c>
      <c r="Q50">
        <v>-0.4</v>
      </c>
      <c r="R50" s="8" t="s">
        <v>10</v>
      </c>
    </row>
    <row r="51" spans="1:19" ht="15.75" thickBot="1">
      <c r="A51" s="2" t="s">
        <v>17</v>
      </c>
      <c r="B51" s="4" t="s">
        <v>11</v>
      </c>
      <c r="C51" t="s">
        <v>41</v>
      </c>
      <c r="D51">
        <v>0.4</v>
      </c>
      <c r="E51" s="8" t="s">
        <v>10</v>
      </c>
      <c r="H51" s="78"/>
      <c r="I51" s="54"/>
      <c r="J51" s="20" t="s">
        <v>17</v>
      </c>
      <c r="N51" s="5" t="s">
        <v>57</v>
      </c>
      <c r="O51" s="1" t="s">
        <v>8</v>
      </c>
      <c r="P51" t="s">
        <v>41</v>
      </c>
      <c r="Q51">
        <v>-1.5</v>
      </c>
      <c r="R51" s="8" t="s">
        <v>10</v>
      </c>
    </row>
    <row r="52" spans="1:19">
      <c r="A52" s="3" t="s">
        <v>7</v>
      </c>
      <c r="B52" s="1" t="s">
        <v>8</v>
      </c>
      <c r="C52" t="s">
        <v>41</v>
      </c>
      <c r="D52">
        <v>-0.4</v>
      </c>
      <c r="E52" s="8" t="s">
        <v>10</v>
      </c>
      <c r="H52" s="18" t="s">
        <v>11</v>
      </c>
      <c r="I52" s="53" t="s">
        <v>78</v>
      </c>
      <c r="J52" s="7"/>
      <c r="N52" s="2" t="s">
        <v>17</v>
      </c>
      <c r="O52" s="1" t="s">
        <v>8</v>
      </c>
      <c r="P52" t="s">
        <v>41</v>
      </c>
      <c r="Q52">
        <v>-2.1</v>
      </c>
      <c r="R52" s="8" t="s">
        <v>10</v>
      </c>
    </row>
    <row r="53" spans="1:19">
      <c r="A53" s="2" t="s">
        <v>17</v>
      </c>
      <c r="B53" s="6" t="s">
        <v>49</v>
      </c>
      <c r="C53" t="s">
        <v>41</v>
      </c>
      <c r="D53">
        <v>-3.1</v>
      </c>
      <c r="E53" s="8" t="s">
        <v>10</v>
      </c>
      <c r="H53" s="12"/>
      <c r="N53" s="5" t="s">
        <v>56</v>
      </c>
      <c r="O53" s="1" t="s">
        <v>8</v>
      </c>
      <c r="P53" s="13" t="s">
        <v>41</v>
      </c>
      <c r="Q53" s="13">
        <v>-1.7</v>
      </c>
      <c r="R53" s="29" t="s">
        <v>10</v>
      </c>
      <c r="S53" s="13">
        <f>MAX(Q53,Q56:Q57)</f>
        <v>-1.7</v>
      </c>
    </row>
    <row r="54" spans="1:19">
      <c r="A54" s="2" t="s">
        <v>17</v>
      </c>
      <c r="B54" s="6" t="s">
        <v>38</v>
      </c>
      <c r="C54" s="13" t="s">
        <v>41</v>
      </c>
      <c r="D54" s="13">
        <v>-1.9</v>
      </c>
      <c r="E54" s="29" t="s">
        <v>10</v>
      </c>
      <c r="F54" s="29"/>
      <c r="N54" s="2" t="s">
        <v>17</v>
      </c>
      <c r="O54" s="4" t="s">
        <v>11</v>
      </c>
      <c r="P54" t="s">
        <v>41</v>
      </c>
      <c r="Q54">
        <v>0.4</v>
      </c>
      <c r="R54" s="8" t="s">
        <v>10</v>
      </c>
    </row>
    <row r="55" spans="1:19">
      <c r="A55" s="6" t="s">
        <v>56</v>
      </c>
      <c r="B55" s="1" t="s">
        <v>8</v>
      </c>
      <c r="C55" s="74" t="s">
        <v>41</v>
      </c>
      <c r="D55" s="74">
        <v>-1.7</v>
      </c>
      <c r="E55" s="75" t="s">
        <v>10</v>
      </c>
      <c r="F55" s="75" t="s">
        <v>79</v>
      </c>
      <c r="N55" s="5" t="s">
        <v>75</v>
      </c>
      <c r="O55" s="4" t="s">
        <v>11</v>
      </c>
      <c r="P55" t="s">
        <v>41</v>
      </c>
      <c r="Q55">
        <v>-0.8</v>
      </c>
      <c r="R55" s="8" t="s">
        <v>10</v>
      </c>
    </row>
    <row r="56" spans="1:19">
      <c r="A56" s="6" t="s">
        <v>56</v>
      </c>
      <c r="B56" s="6" t="s">
        <v>38</v>
      </c>
      <c r="C56" s="74" t="s">
        <v>41</v>
      </c>
      <c r="D56" s="74">
        <v>-3.8</v>
      </c>
      <c r="E56" s="75" t="s">
        <v>10</v>
      </c>
      <c r="F56" s="75" t="s">
        <v>79</v>
      </c>
      <c r="I56" s="8" t="s">
        <v>80</v>
      </c>
      <c r="N56" s="2" t="s">
        <v>17</v>
      </c>
      <c r="O56" s="5" t="s">
        <v>38</v>
      </c>
      <c r="P56" s="13" t="s">
        <v>41</v>
      </c>
      <c r="Q56" s="13">
        <v>-1.9</v>
      </c>
      <c r="R56" s="29" t="s">
        <v>10</v>
      </c>
      <c r="S56" s="29" t="s">
        <v>81</v>
      </c>
    </row>
    <row r="57" spans="1:19">
      <c r="A57" s="6" t="s">
        <v>57</v>
      </c>
      <c r="B57" s="1" t="s">
        <v>8</v>
      </c>
      <c r="C57" s="13" t="s">
        <v>41</v>
      </c>
      <c r="D57" s="13">
        <v>-1.5</v>
      </c>
      <c r="E57" s="29" t="s">
        <v>10</v>
      </c>
      <c r="F57" s="29"/>
      <c r="N57" s="5" t="s">
        <v>56</v>
      </c>
      <c r="O57" s="5" t="s">
        <v>38</v>
      </c>
      <c r="P57" s="13" t="s">
        <v>41</v>
      </c>
      <c r="Q57" s="13">
        <v>-3.8</v>
      </c>
      <c r="R57" s="29" t="s">
        <v>10</v>
      </c>
      <c r="S57" s="29" t="s">
        <v>82</v>
      </c>
    </row>
    <row r="58" spans="1:19">
      <c r="A58" s="3" t="s">
        <v>7</v>
      </c>
      <c r="B58" s="6" t="s">
        <v>39</v>
      </c>
      <c r="C58" t="s">
        <v>41</v>
      </c>
      <c r="D58">
        <v>-0.7</v>
      </c>
      <c r="E58" s="8" t="s">
        <v>10</v>
      </c>
      <c r="N58" s="3" t="s">
        <v>7</v>
      </c>
      <c r="O58" s="5" t="s">
        <v>39</v>
      </c>
      <c r="P58" t="s">
        <v>41</v>
      </c>
      <c r="Q58">
        <v>-0.7</v>
      </c>
      <c r="R58" s="8" t="s">
        <v>10</v>
      </c>
    </row>
    <row r="59" spans="1:19">
      <c r="A59" s="6" t="s">
        <v>75</v>
      </c>
      <c r="B59" s="4" t="s">
        <v>11</v>
      </c>
      <c r="C59" t="s">
        <v>41</v>
      </c>
      <c r="D59">
        <v>-0.8</v>
      </c>
      <c r="E59" s="8" t="s">
        <v>10</v>
      </c>
      <c r="N59" s="2" t="s">
        <v>17</v>
      </c>
      <c r="O59" s="5" t="s">
        <v>49</v>
      </c>
      <c r="P59" t="s">
        <v>41</v>
      </c>
      <c r="Q59">
        <v>-3.1</v>
      </c>
      <c r="R59" s="8" t="s">
        <v>10</v>
      </c>
      <c r="S59">
        <f>SUM(Q50:Q52,Q54:Q55,Q58:Q59,S53)</f>
        <v>-9.9</v>
      </c>
    </row>
    <row r="61" spans="1:19">
      <c r="E61"/>
      <c r="F61"/>
      <c r="R61"/>
    </row>
  </sheetData>
  <mergeCells count="4">
    <mergeCell ref="H40:H41"/>
    <mergeCell ref="J39:J40"/>
    <mergeCell ref="H50:H51"/>
    <mergeCell ref="J49:J50"/>
  </mergeCells>
  <pageMargins left="0.7" right="0.7" top="0.75" bottom="0.75" header="0.3" footer="0.3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M9"/>
  <sheetViews>
    <sheetView zoomScale="130" zoomScaleNormal="130" workbookViewId="0" xr3:uid="{958C4451-9541-5A59-BF78-D2F731DF1C81}">
      <selection activeCell="D13" sqref="D13"/>
    </sheetView>
  </sheetViews>
  <sheetFormatPr defaultColWidth="9.28515625" defaultRowHeight="15"/>
  <cols>
    <col min="3" max="13" width="10.85546875" style="8" customWidth="1"/>
  </cols>
  <sheetData>
    <row r="1" spans="3:13" ht="15.75" thickBot="1"/>
    <row r="2" spans="3:13" ht="15.75" thickBot="1">
      <c r="C2" s="56"/>
      <c r="D2" s="65" t="s">
        <v>83</v>
      </c>
      <c r="E2" s="65" t="s">
        <v>38</v>
      </c>
      <c r="F2" s="65" t="s">
        <v>56</v>
      </c>
      <c r="G2" s="65" t="s">
        <v>57</v>
      </c>
      <c r="H2" s="66" t="s">
        <v>84</v>
      </c>
      <c r="J2" s="56" t="s">
        <v>83</v>
      </c>
      <c r="K2" s="70" t="s">
        <v>83</v>
      </c>
      <c r="L2" s="57" t="s">
        <v>83</v>
      </c>
      <c r="M2" s="67" t="s">
        <v>83</v>
      </c>
    </row>
    <row r="3" spans="3:13">
      <c r="C3" s="63" t="s">
        <v>83</v>
      </c>
      <c r="D3" s="56">
        <v>0</v>
      </c>
      <c r="E3" s="77">
        <v>-9</v>
      </c>
      <c r="F3" s="65">
        <v>-1.7</v>
      </c>
      <c r="G3" s="65">
        <v>-1.5</v>
      </c>
      <c r="H3" s="58">
        <v>-2.1</v>
      </c>
      <c r="J3" s="59" t="s">
        <v>38</v>
      </c>
      <c r="K3" s="71" t="s">
        <v>38</v>
      </c>
      <c r="L3" s="55" t="s">
        <v>38</v>
      </c>
      <c r="M3" s="11"/>
    </row>
    <row r="4" spans="3:13">
      <c r="C4" s="63" t="s">
        <v>38</v>
      </c>
      <c r="D4" s="24"/>
      <c r="E4" s="55">
        <v>0</v>
      </c>
      <c r="F4" s="55">
        <v>-3.8</v>
      </c>
      <c r="G4" s="55">
        <v>0</v>
      </c>
      <c r="H4" s="76">
        <v>-1.9</v>
      </c>
      <c r="J4" s="59" t="s">
        <v>56</v>
      </c>
      <c r="K4" s="71" t="s">
        <v>56</v>
      </c>
      <c r="L4" s="12"/>
      <c r="M4" s="11">
        <f>SUM(D3:H3)</f>
        <v>-14.299999999999999</v>
      </c>
    </row>
    <row r="5" spans="3:13">
      <c r="C5" s="63" t="s">
        <v>56</v>
      </c>
      <c r="D5" s="24"/>
      <c r="E5" s="12"/>
      <c r="F5" s="55">
        <v>0</v>
      </c>
      <c r="G5" s="55">
        <v>-3.5</v>
      </c>
      <c r="H5" s="76">
        <v>-1.9</v>
      </c>
      <c r="J5" s="59" t="s">
        <v>57</v>
      </c>
      <c r="K5" s="72"/>
      <c r="L5" s="12">
        <f>SUM(E3:H4)</f>
        <v>-19.999999999999996</v>
      </c>
      <c r="M5" s="11"/>
    </row>
    <row r="6" spans="3:13">
      <c r="C6" s="63" t="s">
        <v>57</v>
      </c>
      <c r="D6" s="24"/>
      <c r="E6" s="12"/>
      <c r="F6" s="12"/>
      <c r="G6" s="55">
        <v>0</v>
      </c>
      <c r="H6" s="76">
        <v>-9.9</v>
      </c>
      <c r="J6" s="24"/>
      <c r="K6" s="72">
        <f>SUM(G3:H5)</f>
        <v>-10.9</v>
      </c>
      <c r="L6" s="12"/>
      <c r="M6" s="68" t="s">
        <v>38</v>
      </c>
    </row>
    <row r="7" spans="3:13" ht="15.75" thickBot="1">
      <c r="C7" s="64" t="s">
        <v>84</v>
      </c>
      <c r="D7" s="26"/>
      <c r="E7" s="27"/>
      <c r="F7" s="27"/>
      <c r="G7" s="27"/>
      <c r="H7" s="62">
        <v>0</v>
      </c>
      <c r="J7" s="24">
        <f>SUM(H3:H7)</f>
        <v>-15.8</v>
      </c>
      <c r="K7" s="72"/>
      <c r="L7" s="55" t="s">
        <v>56</v>
      </c>
      <c r="M7" s="68" t="s">
        <v>56</v>
      </c>
    </row>
    <row r="8" spans="3:13">
      <c r="J8" s="24"/>
      <c r="K8" s="71" t="s">
        <v>57</v>
      </c>
      <c r="L8" s="55" t="s">
        <v>57</v>
      </c>
      <c r="M8" s="68" t="s">
        <v>57</v>
      </c>
    </row>
    <row r="9" spans="3:13" ht="15.75" thickBot="1">
      <c r="J9" s="60" t="s">
        <v>84</v>
      </c>
      <c r="K9" s="73" t="s">
        <v>84</v>
      </c>
      <c r="L9" s="61" t="s">
        <v>84</v>
      </c>
      <c r="M9" s="69" t="s">
        <v>84</v>
      </c>
    </row>
  </sheetData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7"/>
  <sheetViews>
    <sheetView topLeftCell="A7" workbookViewId="0" xr3:uid="{842E5F09-E766-5B8D-85AF-A39847EA96FD}">
      <selection activeCell="A7" sqref="A7:N25"/>
    </sheetView>
  </sheetViews>
  <sheetFormatPr defaultRowHeight="15"/>
  <cols>
    <col min="1" max="2" width="10" bestFit="1" customWidth="1"/>
    <col min="3" max="3" width="14.7109375" bestFit="1" customWidth="1"/>
    <col min="5" max="5" width="10.28515625" style="8" bestFit="1" customWidth="1"/>
    <col min="6" max="14" width="8.85546875" customWidth="1"/>
    <col min="16" max="17" width="10" bestFit="1" customWidth="1"/>
    <col min="18" max="18" width="14.7109375" bestFit="1" customWidth="1"/>
    <col min="20" max="20" width="10.28515625" bestFit="1" customWidth="1"/>
    <col min="21" max="28" width="8.85546875" customWidth="1"/>
  </cols>
  <sheetData>
    <row r="1" spans="1:28">
      <c r="A1" t="s">
        <v>0</v>
      </c>
      <c r="P1" t="s">
        <v>1</v>
      </c>
    </row>
    <row r="2" spans="1:28">
      <c r="A2" t="s">
        <v>2</v>
      </c>
      <c r="B2" t="s">
        <v>3</v>
      </c>
      <c r="C2" t="s">
        <v>4</v>
      </c>
      <c r="D2" t="s">
        <v>5</v>
      </c>
      <c r="E2" s="8" t="s">
        <v>85</v>
      </c>
      <c r="P2" t="s">
        <v>2</v>
      </c>
      <c r="Q2" t="s">
        <v>3</v>
      </c>
      <c r="R2" t="s">
        <v>4</v>
      </c>
      <c r="S2" t="s">
        <v>5</v>
      </c>
      <c r="T2" s="8" t="s">
        <v>85</v>
      </c>
    </row>
    <row r="3" spans="1:28">
      <c r="A3" s="1" t="s">
        <v>8</v>
      </c>
      <c r="B3" s="3" t="s">
        <v>86</v>
      </c>
      <c r="C3" t="s">
        <v>87</v>
      </c>
      <c r="D3">
        <v>-0.6</v>
      </c>
      <c r="E3" s="8" t="s">
        <v>88</v>
      </c>
      <c r="F3" s="7"/>
      <c r="G3" s="7"/>
      <c r="H3" s="7"/>
      <c r="I3" s="7"/>
      <c r="J3" s="7"/>
      <c r="K3" s="7"/>
      <c r="L3" s="7"/>
      <c r="M3" s="7"/>
      <c r="N3" s="7"/>
      <c r="P3" s="1" t="s">
        <v>8</v>
      </c>
      <c r="Q3" s="3" t="s">
        <v>86</v>
      </c>
      <c r="R3" t="s">
        <v>87</v>
      </c>
      <c r="S3">
        <v>-0.6</v>
      </c>
      <c r="T3" s="7"/>
      <c r="U3" s="7"/>
      <c r="V3" s="7"/>
      <c r="W3" s="7"/>
      <c r="X3" s="7"/>
      <c r="Y3" s="7"/>
      <c r="Z3" s="7"/>
      <c r="AA3" s="7"/>
      <c r="AB3" s="7"/>
    </row>
    <row r="4" spans="1:28">
      <c r="F4" s="7"/>
      <c r="G4" s="7"/>
      <c r="H4" s="7"/>
      <c r="I4" s="7"/>
      <c r="J4" s="7"/>
      <c r="K4" s="7"/>
      <c r="L4" s="7"/>
      <c r="M4" s="7"/>
      <c r="N4" s="7"/>
      <c r="P4" s="9"/>
      <c r="Q4" s="9"/>
      <c r="R4" s="9"/>
      <c r="S4" s="9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6" t="s">
        <v>19</v>
      </c>
      <c r="B5" s="2" t="s">
        <v>89</v>
      </c>
      <c r="C5" t="s">
        <v>90</v>
      </c>
      <c r="D5">
        <v>-3.3</v>
      </c>
      <c r="E5" s="8" t="s">
        <v>88</v>
      </c>
      <c r="F5" s="7"/>
      <c r="G5" s="7"/>
      <c r="H5" s="7"/>
      <c r="I5" s="7"/>
      <c r="J5" s="7"/>
      <c r="K5" s="7"/>
      <c r="L5" s="7"/>
      <c r="M5" s="7"/>
      <c r="N5" s="7"/>
      <c r="P5" s="4" t="s">
        <v>91</v>
      </c>
      <c r="Q5" s="2" t="s">
        <v>89</v>
      </c>
      <c r="R5" t="s">
        <v>90</v>
      </c>
      <c r="S5">
        <v>-0.6</v>
      </c>
      <c r="T5" s="7"/>
      <c r="U5" s="7"/>
      <c r="V5" s="7"/>
      <c r="W5" s="7"/>
      <c r="X5" s="7"/>
      <c r="Y5" s="7"/>
      <c r="Z5" s="7"/>
      <c r="AA5" s="7"/>
      <c r="AB5" s="7"/>
    </row>
    <row r="6" spans="1:28">
      <c r="A6" s="4" t="s">
        <v>91</v>
      </c>
      <c r="B6" s="2" t="s">
        <v>89</v>
      </c>
      <c r="C6" t="s">
        <v>90</v>
      </c>
      <c r="D6">
        <v>-0.6</v>
      </c>
      <c r="E6" s="8" t="s">
        <v>88</v>
      </c>
      <c r="F6" s="7"/>
      <c r="G6" s="7"/>
      <c r="H6" s="7"/>
      <c r="I6" s="7"/>
      <c r="J6" s="7"/>
      <c r="K6" s="7"/>
      <c r="L6" s="7"/>
      <c r="M6" s="7"/>
      <c r="N6" s="7"/>
      <c r="P6" s="5" t="s">
        <v>19</v>
      </c>
      <c r="Q6" s="2" t="s">
        <v>89</v>
      </c>
      <c r="R6" t="s">
        <v>90</v>
      </c>
      <c r="S6">
        <v>-3.3</v>
      </c>
      <c r="T6" s="7"/>
      <c r="U6" s="7"/>
      <c r="V6" s="7"/>
      <c r="W6" s="7"/>
      <c r="X6" s="7"/>
      <c r="Y6" s="7"/>
      <c r="Z6" s="7"/>
      <c r="AA6" s="7"/>
      <c r="AB6" s="7"/>
    </row>
    <row r="7" spans="1:28">
      <c r="F7" s="7"/>
      <c r="G7" s="7"/>
      <c r="H7" s="7" t="s">
        <v>92</v>
      </c>
      <c r="I7" s="7"/>
      <c r="J7" s="7"/>
      <c r="K7" s="7"/>
      <c r="L7" s="7"/>
      <c r="M7" s="7"/>
      <c r="N7" s="7"/>
      <c r="P7" s="9"/>
      <c r="Q7" s="9"/>
      <c r="R7" s="9"/>
      <c r="S7" s="9"/>
      <c r="T7" s="7"/>
    </row>
    <row r="8" spans="1:28" ht="15.75" thickBot="1">
      <c r="A8" s="4" t="s">
        <v>11</v>
      </c>
      <c r="B8" s="3" t="s">
        <v>7</v>
      </c>
      <c r="C8" t="s">
        <v>93</v>
      </c>
      <c r="D8">
        <v>-0.5</v>
      </c>
      <c r="E8" s="8" t="s">
        <v>88</v>
      </c>
      <c r="F8" s="12"/>
      <c r="G8" s="12"/>
      <c r="H8" s="12"/>
      <c r="I8" s="12"/>
      <c r="J8" s="12"/>
      <c r="K8" s="12"/>
      <c r="L8" s="12"/>
      <c r="M8" s="12"/>
      <c r="N8" s="12"/>
      <c r="P8" s="4" t="s">
        <v>91</v>
      </c>
      <c r="Q8" s="3" t="s">
        <v>86</v>
      </c>
      <c r="R8" t="s">
        <v>93</v>
      </c>
      <c r="S8">
        <v>-0.5</v>
      </c>
      <c r="T8" s="7"/>
    </row>
    <row r="9" spans="1:28">
      <c r="F9" s="12"/>
      <c r="G9" s="8"/>
      <c r="H9" s="21"/>
      <c r="I9" s="22"/>
      <c r="J9" s="23"/>
      <c r="K9" s="12"/>
      <c r="L9" s="21"/>
      <c r="M9" s="22"/>
      <c r="N9" s="23"/>
      <c r="P9" s="9"/>
      <c r="Q9" s="9"/>
      <c r="R9" s="9"/>
      <c r="S9" s="9"/>
      <c r="T9" s="12"/>
    </row>
    <row r="10" spans="1:28">
      <c r="A10" s="2" t="s">
        <v>17</v>
      </c>
      <c r="B10" s="2" t="s">
        <v>17</v>
      </c>
      <c r="C10" t="s">
        <v>94</v>
      </c>
      <c r="D10">
        <v>-1.3</v>
      </c>
      <c r="E10" s="8" t="s">
        <v>88</v>
      </c>
      <c r="F10" s="12"/>
      <c r="G10" s="8"/>
      <c r="H10" s="24"/>
      <c r="I10" s="12"/>
      <c r="J10" s="25"/>
      <c r="K10" s="12"/>
      <c r="L10" s="24"/>
      <c r="M10" s="12"/>
      <c r="N10" s="25"/>
      <c r="P10" s="5" t="s">
        <v>60</v>
      </c>
      <c r="Q10" s="5" t="s">
        <v>68</v>
      </c>
      <c r="R10" s="13" t="s">
        <v>94</v>
      </c>
      <c r="S10" s="13">
        <v>-1.5</v>
      </c>
      <c r="T10" s="30">
        <f>MAX(S10:S12)</f>
        <v>-1.5</v>
      </c>
    </row>
    <row r="11" spans="1:28">
      <c r="A11" s="3" t="s">
        <v>7</v>
      </c>
      <c r="B11" s="2" t="s">
        <v>17</v>
      </c>
      <c r="C11" t="s">
        <v>94</v>
      </c>
      <c r="D11">
        <v>-0.5</v>
      </c>
      <c r="E11" s="8" t="s">
        <v>88</v>
      </c>
      <c r="F11" s="12"/>
      <c r="G11" s="8"/>
      <c r="H11" s="24"/>
      <c r="I11" s="8" t="s">
        <v>90</v>
      </c>
      <c r="J11" s="25"/>
      <c r="K11" s="12"/>
      <c r="L11" s="24"/>
      <c r="M11" s="12"/>
      <c r="N11" s="25"/>
      <c r="P11" s="2" t="s">
        <v>89</v>
      </c>
      <c r="Q11" s="5" t="s">
        <v>68</v>
      </c>
      <c r="R11" s="13" t="s">
        <v>94</v>
      </c>
      <c r="S11" s="13">
        <v>-2.8</v>
      </c>
      <c r="T11" s="29" t="s">
        <v>81</v>
      </c>
    </row>
    <row r="12" spans="1:28">
      <c r="A12" s="2" t="s">
        <v>17</v>
      </c>
      <c r="B12" s="6" t="s">
        <v>68</v>
      </c>
      <c r="C12" s="13" t="s">
        <v>94</v>
      </c>
      <c r="D12" s="13">
        <v>-2.8</v>
      </c>
      <c r="E12" s="29" t="s">
        <v>88</v>
      </c>
      <c r="F12" s="30">
        <f>MAX(D12:D14)</f>
        <v>-1.5</v>
      </c>
      <c r="G12" s="8"/>
      <c r="H12" s="24"/>
      <c r="I12" s="8" t="s">
        <v>93</v>
      </c>
      <c r="J12" s="25"/>
      <c r="K12" s="12"/>
      <c r="L12" s="24"/>
      <c r="M12" s="8" t="s">
        <v>94</v>
      </c>
      <c r="N12" s="25"/>
      <c r="P12" s="5" t="s">
        <v>60</v>
      </c>
      <c r="Q12" s="2" t="s">
        <v>89</v>
      </c>
      <c r="R12" s="13" t="s">
        <v>94</v>
      </c>
      <c r="S12" s="13">
        <v>-7</v>
      </c>
      <c r="T12" s="29" t="s">
        <v>82</v>
      </c>
    </row>
    <row r="13" spans="1:28">
      <c r="A13" s="6" t="s">
        <v>60</v>
      </c>
      <c r="B13" s="2" t="s">
        <v>17</v>
      </c>
      <c r="C13" s="13" t="s">
        <v>94</v>
      </c>
      <c r="D13" s="13">
        <v>-7</v>
      </c>
      <c r="E13" s="29" t="s">
        <v>88</v>
      </c>
      <c r="F13" s="29" t="s">
        <v>81</v>
      </c>
      <c r="G13" s="8"/>
      <c r="H13" s="24"/>
      <c r="I13" s="12"/>
      <c r="J13" s="25"/>
      <c r="K13" s="12"/>
      <c r="L13" s="24"/>
      <c r="M13" s="12"/>
      <c r="N13" s="25"/>
      <c r="P13" s="3" t="s">
        <v>86</v>
      </c>
      <c r="Q13" s="2" t="s">
        <v>89</v>
      </c>
      <c r="R13" t="s">
        <v>94</v>
      </c>
      <c r="S13">
        <v>-0.5</v>
      </c>
      <c r="T13" s="12"/>
    </row>
    <row r="14" spans="1:28">
      <c r="A14" s="6" t="s">
        <v>60</v>
      </c>
      <c r="B14" s="6" t="s">
        <v>68</v>
      </c>
      <c r="C14" s="13" t="s">
        <v>94</v>
      </c>
      <c r="D14" s="13">
        <v>-1.5</v>
      </c>
      <c r="E14" s="29" t="s">
        <v>88</v>
      </c>
      <c r="F14" s="29" t="s">
        <v>82</v>
      </c>
      <c r="G14" s="8"/>
      <c r="H14" s="24"/>
      <c r="I14" s="12"/>
      <c r="J14" s="25"/>
      <c r="K14" s="12"/>
      <c r="L14" s="24"/>
      <c r="M14" s="12"/>
      <c r="N14" s="25"/>
      <c r="P14" s="2" t="s">
        <v>89</v>
      </c>
      <c r="Q14" s="2" t="s">
        <v>89</v>
      </c>
      <c r="R14" t="s">
        <v>94</v>
      </c>
      <c r="S14">
        <v>-1.3</v>
      </c>
      <c r="T14" s="12"/>
    </row>
    <row r="15" spans="1:28">
      <c r="A15" s="9"/>
      <c r="B15" s="9"/>
      <c r="F15" s="12"/>
      <c r="G15" s="8"/>
      <c r="H15" s="24"/>
      <c r="I15" s="12"/>
      <c r="J15" s="25"/>
      <c r="K15" s="12"/>
      <c r="L15" s="24"/>
      <c r="M15" s="12"/>
      <c r="N15" s="25"/>
      <c r="P15" s="9"/>
      <c r="Q15" s="9"/>
      <c r="R15" s="9"/>
      <c r="S15" s="9"/>
      <c r="T15" s="7"/>
    </row>
    <row r="16" spans="1:28" ht="15.75" thickBot="1">
      <c r="A16" s="1" t="s">
        <v>8</v>
      </c>
      <c r="B16" s="4" t="s">
        <v>11</v>
      </c>
      <c r="C16" t="s">
        <v>95</v>
      </c>
      <c r="D16">
        <v>-3.2</v>
      </c>
      <c r="E16" s="8" t="s">
        <v>88</v>
      </c>
      <c r="F16" s="12"/>
      <c r="G16" s="8"/>
      <c r="H16" s="26"/>
      <c r="I16" s="27"/>
      <c r="J16" s="28"/>
      <c r="K16" s="12"/>
      <c r="L16" s="26"/>
      <c r="M16" s="27"/>
      <c r="N16" s="28"/>
      <c r="P16" s="9"/>
      <c r="Q16" s="9"/>
      <c r="R16" s="9"/>
      <c r="S16" s="9"/>
      <c r="T16" s="7"/>
    </row>
    <row r="17" spans="1:19" ht="15.75" thickBot="1">
      <c r="A17" s="1" t="s">
        <v>8</v>
      </c>
      <c r="B17" s="6" t="s">
        <v>40</v>
      </c>
      <c r="C17" t="s">
        <v>95</v>
      </c>
      <c r="D17">
        <v>-1.5</v>
      </c>
      <c r="E17" s="8" t="s">
        <v>88</v>
      </c>
      <c r="F17" s="8"/>
      <c r="G17" s="8"/>
      <c r="H17" s="8"/>
      <c r="I17" s="8"/>
      <c r="J17" s="8">
        <f>SUM(D5:D8)</f>
        <v>-4.4000000000000004</v>
      </c>
      <c r="K17" s="8"/>
      <c r="L17" s="8">
        <f>SUM(D10:D11,F12)</f>
        <v>-3.3</v>
      </c>
      <c r="M17" s="8"/>
      <c r="N17" s="8"/>
      <c r="P17" s="1" t="s">
        <v>8</v>
      </c>
      <c r="Q17" s="1" t="s">
        <v>8</v>
      </c>
      <c r="R17" t="s">
        <v>95</v>
      </c>
      <c r="S17">
        <v>0.9</v>
      </c>
    </row>
    <row r="18" spans="1:19">
      <c r="A18" s="1" t="s">
        <v>8</v>
      </c>
      <c r="B18" s="1" t="s">
        <v>8</v>
      </c>
      <c r="C18" t="s">
        <v>95</v>
      </c>
      <c r="D18">
        <v>0.9</v>
      </c>
      <c r="E18" s="8" t="s">
        <v>88</v>
      </c>
      <c r="F18" s="21"/>
      <c r="G18" s="22"/>
      <c r="H18" s="23"/>
      <c r="I18" s="8"/>
      <c r="J18" s="21"/>
      <c r="K18" s="22"/>
      <c r="L18" s="23"/>
      <c r="M18" s="8"/>
      <c r="N18" s="12"/>
      <c r="P18" s="1" t="s">
        <v>8</v>
      </c>
      <c r="Q18" s="4" t="s">
        <v>91</v>
      </c>
      <c r="R18" t="s">
        <v>95</v>
      </c>
      <c r="S18">
        <v>-3.2</v>
      </c>
    </row>
    <row r="19" spans="1:19">
      <c r="F19" s="24"/>
      <c r="G19" s="12"/>
      <c r="H19" s="25"/>
      <c r="I19" s="8"/>
      <c r="J19" s="24"/>
      <c r="K19" s="12"/>
      <c r="L19" s="25"/>
      <c r="M19" s="8"/>
      <c r="N19" s="12"/>
      <c r="P19" s="1" t="s">
        <v>8</v>
      </c>
      <c r="Q19" s="5" t="s">
        <v>40</v>
      </c>
      <c r="R19" t="s">
        <v>95</v>
      </c>
      <c r="S19">
        <v>-1.5</v>
      </c>
    </row>
    <row r="20" spans="1:19">
      <c r="F20" s="24"/>
      <c r="G20" s="12"/>
      <c r="H20" s="25"/>
      <c r="I20" s="8"/>
      <c r="J20" s="24"/>
      <c r="K20" s="12"/>
      <c r="L20" s="25"/>
      <c r="M20" s="8"/>
      <c r="N20" s="12"/>
    </row>
    <row r="21" spans="1:19">
      <c r="F21" s="24"/>
      <c r="G21" s="8" t="s">
        <v>87</v>
      </c>
      <c r="H21" s="25"/>
      <c r="I21" s="8">
        <f>SUM(D3,D16:D18)</f>
        <v>-4.4000000000000004</v>
      </c>
      <c r="J21" s="24"/>
      <c r="K21" s="12" t="s">
        <v>20</v>
      </c>
      <c r="L21" s="25"/>
      <c r="M21" s="8"/>
      <c r="N21" s="12"/>
    </row>
    <row r="22" spans="1:19">
      <c r="F22" s="24"/>
      <c r="G22" s="8" t="s">
        <v>95</v>
      </c>
      <c r="H22" s="25"/>
      <c r="I22" s="8"/>
      <c r="J22" s="24"/>
      <c r="K22" s="12"/>
      <c r="L22" s="25"/>
      <c r="M22" s="8"/>
      <c r="N22" s="12"/>
    </row>
    <row r="23" spans="1:19">
      <c r="F23" s="24"/>
      <c r="G23" s="12"/>
      <c r="H23" s="25"/>
      <c r="I23" s="8"/>
      <c r="J23" s="24"/>
      <c r="K23" s="12"/>
      <c r="L23" s="25"/>
      <c r="M23" s="8"/>
      <c r="N23" s="12"/>
    </row>
    <row r="24" spans="1:19">
      <c r="F24" s="24"/>
      <c r="G24" s="12"/>
      <c r="H24" s="25"/>
      <c r="I24" s="8"/>
      <c r="J24" s="24"/>
      <c r="K24" s="12"/>
      <c r="L24" s="25"/>
      <c r="M24" s="8"/>
      <c r="N24" s="12"/>
    </row>
    <row r="25" spans="1:19" ht="15.75" thickBot="1">
      <c r="F25" s="26"/>
      <c r="G25" s="27"/>
      <c r="H25" s="28"/>
      <c r="I25" s="8"/>
      <c r="J25" s="26"/>
      <c r="K25" s="27"/>
      <c r="L25" s="28"/>
      <c r="M25" s="8"/>
      <c r="N25" s="12"/>
    </row>
    <row r="26" spans="1:19">
      <c r="F26" s="8"/>
      <c r="G26" s="8"/>
      <c r="H26" s="8"/>
      <c r="I26" s="8"/>
      <c r="J26" s="8"/>
      <c r="K26" s="8"/>
      <c r="L26" s="8"/>
      <c r="M26" s="8"/>
      <c r="N26" s="8"/>
    </row>
    <row r="27" spans="1:19">
      <c r="F27" s="8"/>
      <c r="G27" s="8"/>
      <c r="H27" s="8"/>
      <c r="I27" s="8"/>
      <c r="J27" s="8"/>
      <c r="K27" s="8"/>
      <c r="L27" s="8"/>
      <c r="M27" s="8"/>
      <c r="N27" s="8"/>
    </row>
  </sheetData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</dc:creator>
  <cp:keywords/>
  <dc:description/>
  <cp:lastModifiedBy>Kristian Hollingsworth</cp:lastModifiedBy>
  <cp:revision/>
  <dcterms:created xsi:type="dcterms:W3CDTF">2018-04-19T10:41:16Z</dcterms:created>
  <dcterms:modified xsi:type="dcterms:W3CDTF">2019-03-07T16:54:44Z</dcterms:modified>
  <cp:category/>
  <cp:contentStatus/>
</cp:coreProperties>
</file>